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k\Documents\First Light Group\Administration\FLG Web\Resources-Presentations\MPS529 Strategic Management\Samples\"/>
    </mc:Choice>
  </mc:AlternateContent>
  <workbookProtection lockStructure="1"/>
  <bookViews>
    <workbookView xWindow="410" yWindow="55" windowWidth="9172" windowHeight="5660" tabRatio="753"/>
  </bookViews>
  <sheets>
    <sheet name="Data Entry" sheetId="1" r:id="rId1"/>
    <sheet name="Report" sheetId="3" r:id="rId2"/>
  </sheets>
  <definedNames>
    <definedName name="_xlnm.Print_Area" localSheetId="0">'Data Entry'!$A$1:$D$76</definedName>
  </definedNames>
  <calcPr calcId="152511" calcMode="manual" iterate="1"/>
</workbook>
</file>

<file path=xl/calcChain.xml><?xml version="1.0" encoding="utf-8"?>
<calcChain xmlns="http://schemas.openxmlformats.org/spreadsheetml/2006/main">
  <c r="D76" i="1" l="1"/>
  <c r="E15" i="3"/>
  <c r="C76" i="1"/>
  <c r="D15" i="3"/>
  <c r="B76" i="1"/>
  <c r="C15" i="3"/>
  <c r="D16" i="3"/>
  <c r="C17" i="3"/>
  <c r="D17" i="3"/>
  <c r="C18" i="3"/>
  <c r="D18" i="3"/>
  <c r="C19" i="3"/>
  <c r="D19" i="3"/>
  <c r="C20" i="3"/>
  <c r="D20" i="3"/>
  <c r="B20" i="3"/>
  <c r="B19" i="3"/>
  <c r="B18" i="3"/>
  <c r="B17" i="3"/>
  <c r="B16" i="3"/>
  <c r="C16" i="3"/>
  <c r="D70" i="1"/>
  <c r="D56" i="1"/>
  <c r="D64" i="1"/>
  <c r="C70" i="1"/>
  <c r="C71" i="1"/>
  <c r="C56" i="1"/>
  <c r="C64" i="1"/>
  <c r="C65" i="1"/>
  <c r="D10" i="3"/>
  <c r="B70" i="1"/>
  <c r="C11" i="3"/>
  <c r="B56" i="1"/>
  <c r="B64" i="1"/>
  <c r="B65" i="1"/>
  <c r="C10" i="3"/>
  <c r="D49" i="1"/>
  <c r="D41" i="1"/>
  <c r="C49" i="1"/>
  <c r="C41" i="1"/>
  <c r="C74" i="1"/>
  <c r="D13" i="3"/>
  <c r="B49" i="1"/>
  <c r="B41" i="1"/>
  <c r="B50" i="1"/>
  <c r="C9" i="3"/>
  <c r="D14" i="1"/>
  <c r="E5" i="3"/>
  <c r="D15" i="1"/>
  <c r="D73" i="1"/>
  <c r="E12" i="3"/>
  <c r="D27" i="1"/>
  <c r="E7" i="3"/>
  <c r="C14" i="1"/>
  <c r="D5" i="3"/>
  <c r="C15" i="1"/>
  <c r="C28" i="1"/>
  <c r="D8" i="3"/>
  <c r="C27" i="1"/>
  <c r="B14" i="1"/>
  <c r="C5" i="3"/>
  <c r="B15" i="1"/>
  <c r="C6" i="3"/>
  <c r="B73" i="1"/>
  <c r="C12" i="3"/>
  <c r="B27" i="1"/>
  <c r="C7" i="3"/>
  <c r="D9" i="1"/>
  <c r="C9" i="1"/>
  <c r="B9" i="1"/>
  <c r="D6" i="1"/>
  <c r="C6" i="1"/>
  <c r="B6" i="1"/>
  <c r="E16" i="3"/>
  <c r="E17" i="3"/>
  <c r="E18" i="3"/>
  <c r="E19" i="3"/>
  <c r="E20" i="3"/>
  <c r="E11" i="3"/>
  <c r="D7" i="3"/>
  <c r="C4" i="3"/>
  <c r="D4" i="3"/>
  <c r="D3" i="3"/>
  <c r="E4" i="3"/>
  <c r="E3" i="3"/>
  <c r="C3" i="3"/>
  <c r="C73" i="1"/>
  <c r="D12" i="3"/>
  <c r="B28" i="1"/>
  <c r="C8" i="3"/>
  <c r="C50" i="1"/>
  <c r="D9" i="3"/>
  <c r="B75" i="1"/>
  <c r="C14" i="3"/>
  <c r="D65" i="1"/>
  <c r="D71" i="1"/>
  <c r="C75" i="1"/>
  <c r="D14" i="3"/>
  <c r="D6" i="3"/>
  <c r="B74" i="1"/>
  <c r="C13" i="3"/>
  <c r="D75" i="1"/>
  <c r="E14" i="3"/>
  <c r="D11" i="3"/>
  <c r="D74" i="1"/>
  <c r="E13" i="3"/>
  <c r="E6" i="3"/>
  <c r="B71" i="1"/>
  <c r="D50" i="1"/>
  <c r="E9" i="3"/>
  <c r="D28" i="1"/>
  <c r="E8" i="3"/>
  <c r="E10" i="3"/>
</calcChain>
</file>

<file path=xl/comments1.xml><?xml version="1.0" encoding="utf-8"?>
<comments xmlns="http://schemas.openxmlformats.org/spreadsheetml/2006/main">
  <authors>
    <author>Mark Light</author>
  </authors>
  <commentList>
    <comment ref="A73" authorId="0" shapeId="0">
      <text>
        <r>
          <rPr>
            <sz val="10"/>
            <color indexed="81"/>
            <rFont val="Arial"/>
            <family val="2"/>
          </rPr>
          <t>Total Margin: "This is the bottom line . . . the one [measure] that tough, no-nonsense managers of all stripes supposedly focus on single-mindedly" (McLaughlin, 2009, p. 83). Formula = revenue minus expenses divided by Revenue</t>
        </r>
      </text>
    </comment>
    <comment ref="A74" authorId="0" shapeId="0">
      <text>
        <r>
          <rPr>
            <sz val="10"/>
            <color indexed="81"/>
            <rFont val="Arial"/>
            <family val="2"/>
          </rPr>
          <t>Current Ratio: "the most widely recognized measure of liquidity . . . the ratio should be at least 1” (McLaughlin, 2009, p. 75). Formula = current assets (lines 1-9) divided by current liabilities (lines 17 to 19)</t>
        </r>
      </text>
    </comment>
    <comment ref="A75" authorId="0" shapeId="0">
      <text>
        <r>
          <rPr>
            <sz val="10"/>
            <color indexed="81"/>
            <rFont val="Arial"/>
            <family val="2"/>
          </rPr>
          <t xml:space="preserve">"Working capital is simply current assets </t>
        </r>
        <r>
          <rPr>
            <i/>
            <sz val="10"/>
            <color indexed="81"/>
            <rFont val="Arial"/>
            <family val="2"/>
          </rPr>
          <t xml:space="preserve">minus </t>
        </r>
        <r>
          <rPr>
            <sz val="10"/>
            <color indexed="81"/>
            <rFont val="Arial"/>
            <family val="2"/>
          </rPr>
          <t xml:space="preserve">current liabilities." (McLaughlin, 2009, p. 76). Formula = current assets (lines 1-9) minus current liabilities (lines 17 to 19). Even though almost everyone uses this formula, a few do not. Woods Bowman says that it is "current assets minus both current liabilities and temporarily restricted net assets" (2011, p. 181). Charity Navigator uses current assets plus perceived liquid long-term assets like investments minus current liabilities and perceived current liabilities like other liabilities. </t>
        </r>
      </text>
    </comment>
    <comment ref="A76" authorId="0" shapeId="0">
      <text>
        <r>
          <rPr>
            <sz val="10"/>
            <color indexed="81"/>
            <rFont val="Arial"/>
            <family val="2"/>
          </rPr>
          <t xml:space="preserve">"Operating reserves are cash and other liquid assets that can be tapped when income falls short of expenses . . . This formula excludes the equity in real estate and other ﬁxed assets, since this cannot be readily converted to cash to meet operating expenses" (Blackwood &amp; Pollack, 2009, pp.1-2).
Formula: (unrestricted net assets) minus ([land, building, and equipment] minus [mortgages and other notes payable]).
Other:
This number and the accompanying ratio are used by the Urban Institute and came from a large study of Washington, DC agencies: </t>
        </r>
        <r>
          <rPr>
            <sz val="10"/>
            <color indexed="12"/>
            <rFont val="Arial"/>
            <family val="2"/>
          </rPr>
          <t>http://www.urban.org/publications/411913.html</t>
        </r>
        <r>
          <rPr>
            <sz val="10"/>
            <color indexed="81"/>
            <rFont val="Arial"/>
            <family val="2"/>
          </rPr>
          <t xml:space="preserve">. </t>
        </r>
      </text>
    </comment>
  </commentList>
</comments>
</file>

<file path=xl/sharedStrings.xml><?xml version="1.0" encoding="utf-8"?>
<sst xmlns="http://schemas.openxmlformats.org/spreadsheetml/2006/main" count="118" uniqueCount="81">
  <si>
    <t>REVENUE</t>
  </si>
  <si>
    <t>EXPENSES</t>
  </si>
  <si>
    <t>ASSETS</t>
  </si>
  <si>
    <t xml:space="preserve"> </t>
  </si>
  <si>
    <t>NET ASSETS</t>
  </si>
  <si>
    <t>LIABILITIES</t>
  </si>
  <si>
    <t>Current</t>
  </si>
  <si>
    <t>Total Revenue $</t>
  </si>
  <si>
    <t>Total Expenses $</t>
  </si>
  <si>
    <t>Liabilities $</t>
  </si>
  <si>
    <t>Net Assets $</t>
  </si>
  <si>
    <t>TOTAL REVENUE</t>
  </si>
  <si>
    <t>TOTAL EXPENSES</t>
  </si>
  <si>
    <t>1. Cash</t>
  </si>
  <si>
    <t>2. Savings and temporary cash investments</t>
  </si>
  <si>
    <t>5. Receivables from current and former officer, etc.</t>
  </si>
  <si>
    <t>4. Accounts receivable, net</t>
  </si>
  <si>
    <t>6. Receivables from other disqualified persons</t>
  </si>
  <si>
    <t>8. Inventories for sale or use</t>
  </si>
  <si>
    <t>9. Prepaid expenses and deferred charges</t>
  </si>
  <si>
    <t>12. Investments - other securities</t>
  </si>
  <si>
    <t>13. Investments - program related</t>
  </si>
  <si>
    <t>14. Intangible assets</t>
  </si>
  <si>
    <t>15. Other assets</t>
  </si>
  <si>
    <t>Non-current</t>
  </si>
  <si>
    <t>TOTAL ASSETS</t>
  </si>
  <si>
    <t>17. Accounts payable and accrued expenses</t>
  </si>
  <si>
    <t>18. Grants payable</t>
  </si>
  <si>
    <t>19. Deferred revenue</t>
  </si>
  <si>
    <t>20. Tax-exempt bond liabilities</t>
  </si>
  <si>
    <t>21. Escrow or custodial account liability</t>
  </si>
  <si>
    <t>23. Secured mortgages and notes payable</t>
  </si>
  <si>
    <t>24. Unsecured notes and loans payable</t>
  </si>
  <si>
    <t>25. Other liabilities</t>
  </si>
  <si>
    <t>TOTAL LIABILITIES</t>
  </si>
  <si>
    <t>TOTAL LIABILITIES AND NET ASSETS/FUND BALANCES</t>
  </si>
  <si>
    <t>27. Unrestricted</t>
  </si>
  <si>
    <t>28. Temporarily restricted</t>
  </si>
  <si>
    <t>29. Permanently restricted</t>
  </si>
  <si>
    <t>Non-contributed Revenue $</t>
  </si>
  <si>
    <t>Contributions, gifts, grants etc.</t>
  </si>
  <si>
    <t>10c. Land, buildings, and equipment</t>
  </si>
  <si>
    <t>Total Margin</t>
  </si>
  <si>
    <t>Operating Reserves</t>
  </si>
  <si>
    <t>Working Capital</t>
  </si>
  <si>
    <r>
      <rPr>
        <b/>
        <sz val="10"/>
        <rFont val="Arial"/>
        <family val="2"/>
      </rPr>
      <t>Profit &amp; Loss</t>
    </r>
    <r>
      <rPr>
        <sz val="10"/>
        <rFont val="Arial"/>
        <family val="2"/>
      </rPr>
      <t>: Contributed Revenue $</t>
    </r>
  </si>
  <si>
    <r>
      <rPr>
        <b/>
        <sz val="10"/>
        <rFont val="Arial"/>
        <family val="2"/>
      </rPr>
      <t>Balance Sheet</t>
    </r>
    <r>
      <rPr>
        <sz val="10"/>
        <rFont val="Arial"/>
        <family val="2"/>
      </rPr>
      <t>: Assets $</t>
    </r>
  </si>
  <si>
    <t>22. Payables to current and former officers, directors</t>
  </si>
  <si>
    <t>Program service revenue</t>
  </si>
  <si>
    <t>Other revenue</t>
  </si>
  <si>
    <t>REVENUE LESS EXPENSES</t>
  </si>
  <si>
    <t>Depreciation</t>
  </si>
  <si>
    <t>Total Program Service functional expenses</t>
  </si>
  <si>
    <t xml:space="preserve">Total Management and General functional expenses </t>
  </si>
  <si>
    <t xml:space="preserve">Total Fundraising functional expenses </t>
  </si>
  <si>
    <t>Joint costs (column A)</t>
  </si>
  <si>
    <t>Program service expenses (column B)</t>
  </si>
  <si>
    <t>Management and general expenses (column C)</t>
  </si>
  <si>
    <t>Fundraising (column D)</t>
  </si>
  <si>
    <t>Step 3 - BALANCE SHEET (column End of year)</t>
  </si>
  <si>
    <t>Step 2 - PROFIT &amp; LOSS</t>
  </si>
  <si>
    <t>Step 4 - CAPITAL STRUCTURE</t>
  </si>
  <si>
    <t>Step 1 - SUMMARY</t>
  </si>
  <si>
    <r>
      <rPr>
        <b/>
        <sz val="10"/>
        <rFont val="Arial"/>
        <family val="2"/>
      </rPr>
      <t xml:space="preserve">Success Measures </t>
    </r>
    <r>
      <rPr>
        <sz val="10"/>
        <rFont val="Arial"/>
        <family val="2"/>
      </rPr>
      <t>($ in thousands)</t>
    </r>
  </si>
  <si>
    <t>FYE 2011</t>
  </si>
  <si>
    <t>Your Agency</t>
  </si>
  <si>
    <t>FINANCIAL SUCCESS MEASURES</t>
  </si>
  <si>
    <t>NON-FINANCIAL SUCCESS MEASURES</t>
  </si>
  <si>
    <t>3. Pledges and grants receivable net</t>
  </si>
  <si>
    <t>7. Notes and loans receivable, net</t>
  </si>
  <si>
    <t>11. Investments - publicly traded securities</t>
  </si>
  <si>
    <r>
      <rPr>
        <b/>
        <sz val="10"/>
        <rFont val="Arial"/>
        <family val="2"/>
      </rPr>
      <t>Capital Structure</t>
    </r>
    <r>
      <rPr>
        <sz val="10"/>
        <rFont val="Arial"/>
        <family val="2"/>
      </rPr>
      <t xml:space="preserve">: Total Margin </t>
    </r>
  </si>
  <si>
    <t>Current Ratio</t>
  </si>
  <si>
    <t>Revenue less Expenses $</t>
  </si>
  <si>
    <t>Agency Total Clients #</t>
  </si>
  <si>
    <t xml:space="preserve">Group Homes Total Clients # </t>
  </si>
  <si>
    <t xml:space="preserve">Foster Care Total Clients # </t>
  </si>
  <si>
    <t>Family Based Services Total Clients #</t>
  </si>
  <si>
    <t xml:space="preserve">Day Care Total Clients # </t>
  </si>
  <si>
    <t>FYE 2012</t>
  </si>
  <si>
    <t>FYE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</si>
</sst>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Red]\(#,##0.0\)"/>
    <numFmt numFmtId="165" formatCode="#,###,;[Red]\(#,###,\)"/>
    <numFmt numFmtId="166" formatCode="0_);[Red]\(0\)"/>
  </numFmts>
  <fonts count="10" x14ac:knownFonts="1">
    <font>
      <sz val="10"/>
      <name val="Arial"/>
    </font>
    <font>
      <sz val="9"/>
      <name val="Arial"/>
      <family val="2"/>
    </font>
    <font>
      <sz val="10"/>
      <color indexed="81"/>
      <name val="Arial"/>
      <family val="2"/>
    </font>
    <font>
      <sz val="10"/>
      <name val="Arial"/>
      <family val="2"/>
    </font>
    <font>
      <b/>
      <sz val="10"/>
      <name val="Arial"/>
      <family val="2"/>
    </font>
    <font>
      <sz val="10"/>
      <color indexed="8"/>
      <name val="Arial"/>
      <family val="2"/>
    </font>
    <font>
      <b/>
      <sz val="10"/>
      <color indexed="8"/>
      <name val="Arial"/>
      <family val="2"/>
    </font>
    <font>
      <i/>
      <sz val="10"/>
      <color indexed="81"/>
      <name val="Arial"/>
      <family val="2"/>
    </font>
    <font>
      <sz val="10"/>
      <color indexed="12"/>
      <name val="Arial"/>
      <family val="2"/>
    </font>
    <font>
      <b/>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thin">
        <color theme="0" tint="-0.14999847407452621"/>
      </right>
      <top/>
      <bottom/>
      <diagonal/>
    </border>
    <border>
      <left/>
      <right style="thin">
        <color theme="0" tint="-0.14999847407452621"/>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6795556505021"/>
      </left>
      <right style="medium">
        <color theme="0" tint="-0.14996795556505021"/>
      </right>
      <top/>
      <bottom style="thin">
        <color indexed="64"/>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indexed="64"/>
      </bottom>
      <diagonal/>
    </border>
  </borders>
  <cellStyleXfs count="1">
    <xf numFmtId="0" fontId="0" fillId="0" borderId="0"/>
  </cellStyleXfs>
  <cellXfs count="100">
    <xf numFmtId="0" fontId="0" fillId="0" borderId="0" xfId="0"/>
    <xf numFmtId="40" fontId="5" fillId="0" borderId="0" xfId="0" applyNumberFormat="1" applyFont="1" applyBorder="1" applyAlignment="1" applyProtection="1">
      <alignment horizontal="right" vertical="top" wrapText="1"/>
    </xf>
    <xf numFmtId="164" fontId="5" fillId="0" borderId="0" xfId="0" applyNumberFormat="1" applyFont="1" applyAlignment="1" applyProtection="1">
      <alignment horizontal="right" vertical="top" wrapText="1"/>
    </xf>
    <xf numFmtId="38" fontId="5" fillId="0" borderId="0" xfId="0" applyNumberFormat="1" applyFont="1" applyBorder="1" applyAlignment="1" applyProtection="1">
      <alignment horizontal="right" vertical="top" wrapText="1"/>
    </xf>
    <xf numFmtId="40" fontId="5" fillId="0" borderId="0" xfId="0" applyNumberFormat="1" applyFont="1" applyFill="1" applyBorder="1" applyAlignment="1" applyProtection="1">
      <alignment horizontal="right" vertical="top" wrapText="1"/>
    </xf>
    <xf numFmtId="164" fontId="5" fillId="0" borderId="0" xfId="0" applyNumberFormat="1" applyFont="1" applyFill="1" applyAlignment="1" applyProtection="1">
      <alignment horizontal="right" vertical="top" wrapText="1"/>
    </xf>
    <xf numFmtId="164" fontId="5" fillId="0" borderId="0" xfId="0" applyNumberFormat="1" applyFont="1" applyFill="1" applyBorder="1" applyAlignment="1" applyProtection="1">
      <alignment horizontal="right" vertical="top" wrapText="1"/>
    </xf>
    <xf numFmtId="38" fontId="5" fillId="0" borderId="0" xfId="0" applyNumberFormat="1" applyFont="1" applyFill="1" applyBorder="1" applyAlignment="1" applyProtection="1">
      <alignment horizontal="right" vertical="top" wrapText="1"/>
    </xf>
    <xf numFmtId="38" fontId="3" fillId="0" borderId="0" xfId="0" applyNumberFormat="1" applyFont="1" applyAlignment="1" applyProtection="1">
      <alignment horizontal="right" vertical="top" wrapText="1"/>
    </xf>
    <xf numFmtId="38" fontId="3" fillId="0" borderId="0" xfId="0" applyNumberFormat="1" applyFont="1" applyBorder="1" applyAlignment="1" applyProtection="1">
      <alignment horizontal="right" vertical="top" wrapText="1"/>
    </xf>
    <xf numFmtId="38" fontId="3" fillId="0" borderId="0" xfId="0" applyNumberFormat="1" applyFont="1" applyBorder="1" applyAlignment="1" applyProtection="1">
      <alignment horizontal="right" wrapText="1"/>
    </xf>
    <xf numFmtId="38" fontId="4" fillId="0" borderId="0" xfId="0" applyNumberFormat="1" applyFont="1" applyBorder="1" applyAlignment="1" applyProtection="1">
      <alignment horizontal="right" wrapText="1"/>
    </xf>
    <xf numFmtId="38" fontId="3" fillId="0" borderId="0" xfId="0" applyNumberFormat="1" applyFont="1" applyAlignment="1" applyProtection="1">
      <alignment horizontal="center" vertical="top" wrapText="1"/>
    </xf>
    <xf numFmtId="38" fontId="3" fillId="0" borderId="0" xfId="0" applyNumberFormat="1" applyFont="1" applyAlignment="1" applyProtection="1">
      <alignment horizontal="right" wrapText="1"/>
    </xf>
    <xf numFmtId="38" fontId="4" fillId="0" borderId="0" xfId="0" applyNumberFormat="1" applyFont="1" applyAlignment="1" applyProtection="1">
      <alignment horizontal="right" wrapText="1"/>
    </xf>
    <xf numFmtId="165" fontId="3" fillId="0" borderId="0" xfId="0" applyNumberFormat="1" applyFont="1" applyBorder="1" applyAlignment="1" applyProtection="1">
      <alignment horizontal="right" vertical="top" wrapText="1"/>
    </xf>
    <xf numFmtId="165" fontId="3" fillId="0" borderId="1" xfId="0" applyNumberFormat="1" applyFont="1" applyBorder="1" applyAlignment="1" applyProtection="1">
      <alignment horizontal="right" vertical="top" wrapText="1"/>
    </xf>
    <xf numFmtId="165" fontId="3" fillId="0" borderId="2" xfId="0" applyNumberFormat="1" applyFont="1" applyBorder="1" applyAlignment="1" applyProtection="1">
      <alignment horizontal="right" vertical="top" wrapText="1"/>
    </xf>
    <xf numFmtId="165" fontId="3" fillId="0" borderId="1" xfId="0" applyNumberFormat="1" applyFont="1" applyBorder="1" applyAlignment="1" applyProtection="1">
      <alignment horizontal="right" wrapText="1"/>
    </xf>
    <xf numFmtId="165" fontId="3" fillId="0" borderId="0" xfId="0" applyNumberFormat="1" applyFont="1" applyBorder="1" applyAlignment="1" applyProtection="1">
      <alignment horizontal="right" wrapText="1"/>
    </xf>
    <xf numFmtId="38" fontId="5" fillId="2" borderId="2" xfId="0" applyNumberFormat="1" applyFont="1" applyFill="1" applyBorder="1" applyAlignment="1" applyProtection="1">
      <alignment horizontal="right" vertical="top" wrapText="1"/>
      <protection locked="0"/>
    </xf>
    <xf numFmtId="38" fontId="5" fillId="2" borderId="0" xfId="0" applyNumberFormat="1" applyFont="1" applyFill="1" applyBorder="1" applyAlignment="1" applyProtection="1">
      <alignment horizontal="right" vertical="top" wrapText="1"/>
      <protection locked="0"/>
    </xf>
    <xf numFmtId="38" fontId="5" fillId="2" borderId="1" xfId="0" applyNumberFormat="1" applyFont="1" applyFill="1" applyBorder="1" applyAlignment="1" applyProtection="1">
      <alignment horizontal="right" vertical="top" wrapText="1"/>
      <protection locked="0"/>
    </xf>
    <xf numFmtId="38" fontId="4" fillId="0" borderId="0" xfId="0" applyNumberFormat="1" applyFont="1" applyFill="1" applyBorder="1" applyAlignment="1" applyProtection="1">
      <alignment horizontal="right"/>
    </xf>
    <xf numFmtId="38" fontId="4" fillId="0" borderId="3" xfId="0" applyNumberFormat="1" applyFont="1" applyBorder="1" applyAlignment="1" applyProtection="1">
      <alignment horizontal="center" wrapText="1"/>
    </xf>
    <xf numFmtId="38" fontId="4" fillId="0" borderId="0" xfId="0" applyNumberFormat="1" applyFont="1" applyAlignment="1" applyProtection="1">
      <alignment wrapText="1"/>
    </xf>
    <xf numFmtId="38" fontId="4" fillId="0" borderId="0" xfId="0" applyNumberFormat="1" applyFont="1" applyAlignment="1" applyProtection="1">
      <alignment horizontal="left" vertical="top" wrapText="1" indent="1"/>
    </xf>
    <xf numFmtId="38" fontId="3" fillId="0" borderId="0" xfId="0" applyNumberFormat="1" applyFont="1" applyAlignment="1" applyProtection="1">
      <alignment horizontal="left" vertical="top" wrapText="1" indent="2"/>
    </xf>
    <xf numFmtId="38" fontId="4" fillId="0" borderId="0" xfId="0" applyNumberFormat="1" applyFont="1" applyAlignment="1" applyProtection="1">
      <alignment horizontal="right" vertical="top" wrapText="1"/>
    </xf>
    <xf numFmtId="38" fontId="4" fillId="0" borderId="0" xfId="0" applyNumberFormat="1" applyFont="1" applyAlignment="1" applyProtection="1">
      <alignment horizontal="left" wrapText="1" indent="1"/>
    </xf>
    <xf numFmtId="38" fontId="3" fillId="0" borderId="0" xfId="0" applyNumberFormat="1" applyFont="1" applyAlignment="1" applyProtection="1">
      <alignment horizontal="left" wrapText="1" indent="2"/>
    </xf>
    <xf numFmtId="38" fontId="3" fillId="0" borderId="0" xfId="0" applyNumberFormat="1" applyFont="1" applyBorder="1" applyAlignment="1" applyProtection="1">
      <alignment horizontal="left" wrapText="1" indent="2"/>
    </xf>
    <xf numFmtId="38" fontId="3" fillId="0" borderId="0" xfId="0" applyNumberFormat="1" applyFont="1" applyAlignment="1" applyProtection="1">
      <alignment horizontal="left" wrapText="1" indent="1"/>
    </xf>
    <xf numFmtId="38" fontId="4" fillId="0" borderId="0" xfId="0" applyNumberFormat="1" applyFont="1" applyAlignment="1" applyProtection="1">
      <alignment horizontal="right"/>
    </xf>
    <xf numFmtId="38" fontId="4" fillId="0" borderId="1" xfId="0" applyNumberFormat="1" applyFont="1" applyBorder="1" applyAlignment="1" applyProtection="1">
      <alignment horizontal="right"/>
    </xf>
    <xf numFmtId="38" fontId="6" fillId="0" borderId="2" xfId="0" applyNumberFormat="1" applyFont="1" applyFill="1" applyBorder="1" applyAlignment="1" applyProtection="1">
      <alignment horizontal="right" vertical="top" wrapText="1"/>
    </xf>
    <xf numFmtId="38" fontId="4" fillId="0" borderId="1" xfId="0" applyNumberFormat="1" applyFont="1" applyBorder="1" applyAlignment="1" applyProtection="1">
      <alignment horizontal="right" wrapText="1"/>
    </xf>
    <xf numFmtId="38" fontId="4" fillId="0" borderId="2" xfId="0" applyNumberFormat="1" applyFont="1" applyBorder="1" applyAlignment="1" applyProtection="1">
      <alignment horizontal="right" wrapText="1"/>
    </xf>
    <xf numFmtId="38" fontId="3" fillId="0" borderId="2" xfId="0" applyNumberFormat="1" applyFont="1" applyFill="1" applyBorder="1" applyAlignment="1" applyProtection="1">
      <alignment horizontal="right" vertical="top" wrapText="1"/>
    </xf>
    <xf numFmtId="38" fontId="4" fillId="0" borderId="2" xfId="0" applyNumberFormat="1" applyFont="1" applyBorder="1" applyAlignment="1" applyProtection="1">
      <alignment horizontal="right" vertical="top" wrapText="1"/>
    </xf>
    <xf numFmtId="1" fontId="9" fillId="2" borderId="5" xfId="0" applyNumberFormat="1" applyFont="1" applyFill="1" applyBorder="1" applyAlignment="1" applyProtection="1">
      <alignment horizontal="right" vertical="top" wrapText="1"/>
      <protection locked="0"/>
    </xf>
    <xf numFmtId="1" fontId="9" fillId="2" borderId="6" xfId="0" applyNumberFormat="1" applyFont="1" applyFill="1" applyBorder="1" applyAlignment="1" applyProtection="1">
      <alignment horizontal="right" vertical="top" wrapText="1"/>
      <protection locked="0"/>
    </xf>
    <xf numFmtId="1" fontId="9" fillId="2" borderId="0" xfId="0" applyNumberFormat="1" applyFont="1" applyFill="1" applyBorder="1" applyAlignment="1" applyProtection="1">
      <alignment horizontal="right" vertical="top" wrapText="1"/>
      <protection locked="0"/>
    </xf>
    <xf numFmtId="38" fontId="3" fillId="0" borderId="0" xfId="0" applyNumberFormat="1" applyFont="1"/>
    <xf numFmtId="38" fontId="4" fillId="0" borderId="0" xfId="0" applyNumberFormat="1" applyFont="1"/>
    <xf numFmtId="38" fontId="3" fillId="0" borderId="0" xfId="0" applyNumberFormat="1" applyFont="1" applyProtection="1">
      <protection locked="0"/>
    </xf>
    <xf numFmtId="38" fontId="3" fillId="0" borderId="0" xfId="0" applyNumberFormat="1" applyFont="1" applyFill="1"/>
    <xf numFmtId="38" fontId="3" fillId="0" borderId="0" xfId="0" applyNumberFormat="1" applyFont="1" applyBorder="1"/>
    <xf numFmtId="3" fontId="3" fillId="0" borderId="0" xfId="0" applyNumberFormat="1" applyFont="1" applyBorder="1" applyAlignment="1" applyProtection="1">
      <alignment horizontal="right" vertical="top" wrapText="1"/>
    </xf>
    <xf numFmtId="1" fontId="9" fillId="0" borderId="0" xfId="0" applyNumberFormat="1" applyFont="1" applyFill="1" applyBorder="1" applyAlignment="1" applyProtection="1">
      <alignment horizontal="right" vertical="top" wrapText="1"/>
      <protection locked="0"/>
    </xf>
    <xf numFmtId="38" fontId="4" fillId="0" borderId="0" xfId="0" applyNumberFormat="1" applyFont="1" applyFill="1" applyBorder="1" applyAlignment="1" applyProtection="1">
      <alignment horizontal="center"/>
    </xf>
    <xf numFmtId="38" fontId="4" fillId="0" borderId="0" xfId="0" applyNumberFormat="1" applyFont="1" applyProtection="1"/>
    <xf numFmtId="38" fontId="3" fillId="0" borderId="0" xfId="0" applyNumberFormat="1" applyFont="1" applyProtection="1"/>
    <xf numFmtId="0" fontId="3" fillId="3" borderId="0" xfId="0" applyFont="1" applyFill="1" applyBorder="1" applyProtection="1"/>
    <xf numFmtId="0" fontId="3" fillId="3" borderId="0" xfId="0" applyFont="1" applyFill="1" applyProtection="1"/>
    <xf numFmtId="38" fontId="4" fillId="3" borderId="0" xfId="0" applyNumberFormat="1" applyFont="1" applyFill="1" applyProtection="1"/>
    <xf numFmtId="38" fontId="1" fillId="3" borderId="0" xfId="0" applyNumberFormat="1" applyFont="1" applyFill="1" applyProtection="1"/>
    <xf numFmtId="0" fontId="3" fillId="3" borderId="0" xfId="0" applyFont="1" applyFill="1" applyBorder="1" applyAlignment="1" applyProtection="1">
      <alignment vertical="top"/>
    </xf>
    <xf numFmtId="0" fontId="3" fillId="0" borderId="0" xfId="0" applyFont="1" applyBorder="1" applyAlignment="1" applyProtection="1">
      <alignment vertical="top"/>
    </xf>
    <xf numFmtId="0" fontId="3" fillId="0" borderId="0" xfId="0" applyFont="1" applyAlignment="1" applyProtection="1">
      <alignment vertical="top"/>
    </xf>
    <xf numFmtId="0" fontId="3" fillId="0" borderId="0" xfId="0" applyFont="1" applyBorder="1" applyProtection="1"/>
    <xf numFmtId="0" fontId="3" fillId="0" borderId="0" xfId="0" applyFont="1" applyProtection="1"/>
    <xf numFmtId="0" fontId="3" fillId="0" borderId="1" xfId="0" applyFont="1" applyBorder="1" applyProtection="1"/>
    <xf numFmtId="38" fontId="3" fillId="3" borderId="0" xfId="0" applyNumberFormat="1" applyFont="1" applyFill="1"/>
    <xf numFmtId="38" fontId="3" fillId="3" borderId="4" xfId="0" applyNumberFormat="1" applyFont="1" applyFill="1" applyBorder="1"/>
    <xf numFmtId="38" fontId="3" fillId="3" borderId="0" xfId="0" applyNumberFormat="1" applyFont="1" applyFill="1" applyBorder="1"/>
    <xf numFmtId="38" fontId="3" fillId="3" borderId="0" xfId="0" applyNumberFormat="1" applyFont="1" applyFill="1" applyProtection="1">
      <protection locked="0"/>
    </xf>
    <xf numFmtId="38" fontId="3" fillId="0" borderId="0" xfId="0" applyNumberFormat="1" applyFont="1" applyFill="1" applyBorder="1" applyAlignment="1" applyProtection="1">
      <alignment horizontal="left" wrapText="1"/>
      <protection locked="0"/>
    </xf>
    <xf numFmtId="38" fontId="3" fillId="0" borderId="0" xfId="0" applyNumberFormat="1" applyFont="1" applyFill="1" applyAlignment="1" applyProtection="1">
      <alignment horizontal="left" wrapText="1"/>
      <protection locked="0"/>
    </xf>
    <xf numFmtId="38" fontId="3"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right" vertical="top" wrapText="1"/>
    </xf>
    <xf numFmtId="38" fontId="3" fillId="2" borderId="7" xfId="0" applyNumberFormat="1" applyFont="1" applyFill="1" applyBorder="1" applyAlignment="1" applyProtection="1">
      <alignment horizontal="right" vertical="top" wrapText="1"/>
      <protection locked="0"/>
    </xf>
    <xf numFmtId="38" fontId="3" fillId="2" borderId="8" xfId="0" applyNumberFormat="1" applyFont="1" applyFill="1" applyBorder="1" applyAlignment="1" applyProtection="1">
      <alignment horizontal="right" vertical="top" wrapText="1"/>
      <protection locked="0"/>
    </xf>
    <xf numFmtId="38" fontId="3" fillId="2" borderId="9" xfId="0" applyNumberFormat="1" applyFont="1" applyFill="1" applyBorder="1" applyAlignment="1" applyProtection="1">
      <alignment horizontal="right" wrapText="1"/>
      <protection locked="0"/>
    </xf>
    <xf numFmtId="38" fontId="4" fillId="2" borderId="10" xfId="0" applyNumberFormat="1" applyFont="1" applyFill="1" applyBorder="1" applyAlignment="1" applyProtection="1">
      <alignment horizontal="right" wrapText="1"/>
      <protection locked="0"/>
    </xf>
    <xf numFmtId="38" fontId="3" fillId="2" borderId="9" xfId="0" applyNumberFormat="1" applyFont="1" applyFill="1" applyBorder="1" applyAlignment="1" applyProtection="1">
      <alignment horizontal="right" vertical="top" wrapText="1"/>
      <protection locked="0"/>
    </xf>
    <xf numFmtId="38" fontId="4" fillId="2" borderId="10" xfId="0" applyNumberFormat="1" applyFont="1" applyFill="1" applyBorder="1" applyAlignment="1" applyProtection="1">
      <alignment horizontal="right" vertical="top" wrapText="1"/>
      <protection locked="0"/>
    </xf>
    <xf numFmtId="38" fontId="4" fillId="2" borderId="11" xfId="0" applyNumberFormat="1" applyFont="1" applyFill="1" applyBorder="1" applyAlignment="1" applyProtection="1">
      <alignment horizontal="right" vertical="top" wrapText="1"/>
      <protection locked="0"/>
    </xf>
    <xf numFmtId="38" fontId="3" fillId="2" borderId="12" xfId="0" applyNumberFormat="1" applyFont="1" applyFill="1" applyBorder="1" applyAlignment="1" applyProtection="1">
      <alignment horizontal="right" wrapText="1"/>
      <protection locked="0"/>
    </xf>
    <xf numFmtId="2" fontId="3" fillId="2" borderId="13" xfId="0" applyNumberFormat="1" applyFont="1" applyFill="1" applyBorder="1" applyAlignment="1" applyProtection="1">
      <alignment horizontal="right" wrapText="1"/>
    </xf>
    <xf numFmtId="3" fontId="3" fillId="2" borderId="13" xfId="0" applyNumberFormat="1" applyFont="1" applyFill="1" applyBorder="1" applyAlignment="1" applyProtection="1">
      <alignment horizontal="right" vertical="top" wrapText="1"/>
    </xf>
    <xf numFmtId="2" fontId="3" fillId="2" borderId="13" xfId="0" applyNumberFormat="1" applyFont="1" applyFill="1" applyBorder="1" applyAlignment="1" applyProtection="1">
      <alignment horizontal="right" wrapText="1"/>
      <protection locked="0"/>
    </xf>
    <xf numFmtId="0" fontId="3" fillId="2" borderId="13" xfId="0" applyFont="1" applyFill="1" applyBorder="1" applyProtection="1">
      <protection locked="0"/>
    </xf>
    <xf numFmtId="38" fontId="3" fillId="0" borderId="1" xfId="0" applyNumberFormat="1" applyFont="1" applyFill="1" applyBorder="1" applyAlignment="1" applyProtection="1">
      <alignment horizontal="left"/>
      <protection locked="0"/>
    </xf>
    <xf numFmtId="38" fontId="5" fillId="0" borderId="1" xfId="0" applyNumberFormat="1" applyFont="1" applyFill="1" applyBorder="1" applyAlignment="1" applyProtection="1">
      <alignment horizontal="right" vertical="top" wrapText="1"/>
    </xf>
    <xf numFmtId="38" fontId="3" fillId="0" borderId="0" xfId="0" applyNumberFormat="1" applyFont="1" applyFill="1" applyBorder="1" applyAlignment="1" applyProtection="1">
      <alignment horizontal="right" vertical="top" wrapText="1"/>
    </xf>
    <xf numFmtId="38" fontId="3" fillId="0" borderId="0" xfId="0" applyNumberFormat="1" applyFont="1" applyFill="1" applyBorder="1" applyAlignment="1" applyProtection="1">
      <alignment horizontal="right" wrapText="1"/>
    </xf>
    <xf numFmtId="38" fontId="3" fillId="0" borderId="1" xfId="0" applyNumberFormat="1" applyFont="1" applyFill="1" applyBorder="1" applyAlignment="1" applyProtection="1">
      <alignment horizontal="right" wrapText="1"/>
    </xf>
    <xf numFmtId="38" fontId="3" fillId="0" borderId="0" xfId="0" applyNumberFormat="1" applyFont="1" applyFill="1" applyAlignment="1" applyProtection="1">
      <alignment horizontal="right" wrapText="1"/>
    </xf>
    <xf numFmtId="38" fontId="3" fillId="0" borderId="0" xfId="0" applyNumberFormat="1" applyFont="1" applyFill="1" applyBorder="1" applyAlignment="1" applyProtection="1">
      <alignment horizontal="right"/>
    </xf>
    <xf numFmtId="0" fontId="4" fillId="3" borderId="0" xfId="0" applyFont="1" applyFill="1" applyBorder="1" applyAlignment="1" applyProtection="1">
      <alignment horizontal="right"/>
    </xf>
    <xf numFmtId="38" fontId="3" fillId="0" borderId="1" xfId="0" applyNumberFormat="1" applyFont="1" applyFill="1" applyBorder="1" applyAlignment="1" applyProtection="1">
      <alignment horizontal="right"/>
    </xf>
    <xf numFmtId="165" fontId="5" fillId="0" borderId="1" xfId="0" applyNumberFormat="1" applyFont="1" applyFill="1" applyBorder="1" applyAlignment="1" applyProtection="1">
      <alignment horizontal="right" vertical="top" wrapText="1"/>
    </xf>
    <xf numFmtId="38" fontId="3" fillId="4" borderId="1" xfId="0" applyNumberFormat="1" applyFont="1" applyFill="1" applyBorder="1" applyAlignment="1" applyProtection="1">
      <alignment horizontal="right" vertical="top" wrapText="1"/>
    </xf>
    <xf numFmtId="166" fontId="9" fillId="4" borderId="1" xfId="0" quotePrefix="1" applyNumberFormat="1" applyFont="1" applyFill="1" applyBorder="1" applyAlignment="1" applyProtection="1">
      <alignment horizontal="right" vertical="top" wrapText="1"/>
    </xf>
    <xf numFmtId="38" fontId="3" fillId="2" borderId="14" xfId="0" applyNumberFormat="1" applyFont="1" applyFill="1" applyBorder="1" applyAlignment="1" applyProtection="1">
      <alignment horizontal="right" wrapText="1"/>
      <protection locked="0"/>
    </xf>
    <xf numFmtId="38" fontId="3" fillId="2" borderId="15" xfId="0" applyNumberFormat="1" applyFont="1" applyFill="1" applyBorder="1" applyAlignment="1" applyProtection="1">
      <alignment horizontal="right" wrapText="1"/>
      <protection locked="0"/>
    </xf>
    <xf numFmtId="38" fontId="3" fillId="2" borderId="16" xfId="0" applyNumberFormat="1" applyFont="1" applyFill="1" applyBorder="1" applyAlignment="1" applyProtection="1">
      <alignment horizontal="right" wrapText="1"/>
      <protection locked="0"/>
    </xf>
    <xf numFmtId="38" fontId="3" fillId="2" borderId="17" xfId="0" applyNumberFormat="1" applyFont="1" applyFill="1" applyBorder="1" applyAlignment="1" applyProtection="1">
      <alignment horizontal="right" wrapText="1"/>
      <protection locked="0"/>
    </xf>
    <xf numFmtId="38" fontId="3" fillId="2" borderId="7" xfId="0" applyNumberFormat="1" applyFont="1" applyFill="1" applyBorder="1" applyAlignment="1" applyProtection="1">
      <alignment horizontal="righ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324"/>
  <sheetViews>
    <sheetView tabSelected="1" zoomScale="110" zoomScaleNormal="110" workbookViewId="0">
      <pane xSplit="1" ySplit="1" topLeftCell="B2" activePane="bottomRight" state="frozen"/>
      <selection pane="topRight" activeCell="B1" sqref="B1"/>
      <selection pane="bottomLeft" activeCell="A3" sqref="A3"/>
      <selection pane="bottomRight" activeCell="A2" sqref="A2"/>
    </sheetView>
  </sheetViews>
  <sheetFormatPr defaultRowHeight="12.75" x14ac:dyDescent="0.25"/>
  <cols>
    <col min="1" max="1" width="49.5" style="43" customWidth="1"/>
    <col min="2" max="4" width="11.5" style="43" customWidth="1"/>
    <col min="5" max="5" width="2.59765625" style="63" customWidth="1"/>
    <col min="6" max="16384" width="8.796875" style="43"/>
  </cols>
  <sheetData>
    <row r="1" spans="1:5" x14ac:dyDescent="0.25">
      <c r="B1" s="40" t="s">
        <v>64</v>
      </c>
      <c r="C1" s="41" t="s">
        <v>79</v>
      </c>
      <c r="D1" s="42" t="s">
        <v>80</v>
      </c>
    </row>
    <row r="2" spans="1:5" x14ac:dyDescent="0.25">
      <c r="A2" s="44" t="s">
        <v>66</v>
      </c>
      <c r="B2" s="49"/>
      <c r="C2" s="49"/>
      <c r="D2" s="49"/>
    </row>
    <row r="3" spans="1:5" s="46" customFormat="1" x14ac:dyDescent="0.25">
      <c r="A3" s="50" t="s">
        <v>62</v>
      </c>
      <c r="B3" s="6"/>
      <c r="C3" s="6"/>
      <c r="D3" s="6"/>
      <c r="E3" s="63"/>
    </row>
    <row r="4" spans="1:5" s="46" customFormat="1" x14ac:dyDescent="0.25">
      <c r="A4" s="23" t="s">
        <v>11</v>
      </c>
      <c r="B4" s="20">
        <v>7794755</v>
      </c>
      <c r="C4" s="20">
        <v>7245137</v>
      </c>
      <c r="D4" s="20">
        <v>7646828</v>
      </c>
      <c r="E4" s="63"/>
    </row>
    <row r="5" spans="1:5" s="46" customFormat="1" x14ac:dyDescent="0.25">
      <c r="A5" s="23" t="s">
        <v>12</v>
      </c>
      <c r="B5" s="21">
        <v>7829890</v>
      </c>
      <c r="C5" s="21">
        <v>7383496</v>
      </c>
      <c r="D5" s="21">
        <v>7575902</v>
      </c>
      <c r="E5" s="63"/>
    </row>
    <row r="6" spans="1:5" s="46" customFormat="1" x14ac:dyDescent="0.25">
      <c r="A6" s="23" t="s">
        <v>50</v>
      </c>
      <c r="B6" s="35">
        <f>B4-B5</f>
        <v>-35135</v>
      </c>
      <c r="C6" s="35">
        <f>C4-C5</f>
        <v>-138359</v>
      </c>
      <c r="D6" s="35">
        <f>D4-D5</f>
        <v>70926</v>
      </c>
      <c r="E6" s="63"/>
    </row>
    <row r="7" spans="1:5" s="46" customFormat="1" x14ac:dyDescent="0.25">
      <c r="A7" s="23" t="s">
        <v>25</v>
      </c>
      <c r="B7" s="20">
        <v>4629022</v>
      </c>
      <c r="C7" s="20">
        <v>4993219</v>
      </c>
      <c r="D7" s="20">
        <v>5204640</v>
      </c>
      <c r="E7" s="63"/>
    </row>
    <row r="8" spans="1:5" s="46" customFormat="1" x14ac:dyDescent="0.25">
      <c r="A8" s="23" t="s">
        <v>34</v>
      </c>
      <c r="B8" s="22">
        <v>849713</v>
      </c>
      <c r="C8" s="22">
        <v>1277527</v>
      </c>
      <c r="D8" s="22">
        <v>1317800</v>
      </c>
      <c r="E8" s="63"/>
    </row>
    <row r="9" spans="1:5" s="46" customFormat="1" x14ac:dyDescent="0.25">
      <c r="A9" s="23" t="s">
        <v>4</v>
      </c>
      <c r="B9" s="35">
        <f>B7-B8</f>
        <v>3779309</v>
      </c>
      <c r="C9" s="35">
        <f>C7-C8</f>
        <v>3715692</v>
      </c>
      <c r="D9" s="35">
        <f>D7-D8</f>
        <v>3886840</v>
      </c>
      <c r="E9" s="63"/>
    </row>
    <row r="10" spans="1:5" x14ac:dyDescent="0.25">
      <c r="A10" s="24" t="s">
        <v>60</v>
      </c>
      <c r="B10" s="8"/>
      <c r="C10" s="8"/>
      <c r="D10" s="8"/>
    </row>
    <row r="11" spans="1:5" x14ac:dyDescent="0.25">
      <c r="A11" s="25" t="s">
        <v>0</v>
      </c>
      <c r="B11" s="9"/>
      <c r="C11" s="9"/>
      <c r="D11" s="9"/>
      <c r="E11" s="64"/>
    </row>
    <row r="12" spans="1:5" ht="12.6" customHeight="1" x14ac:dyDescent="0.25">
      <c r="A12" s="26" t="s">
        <v>40</v>
      </c>
      <c r="B12" s="71">
        <v>6396150</v>
      </c>
      <c r="C12" s="71">
        <v>5981145</v>
      </c>
      <c r="D12" s="71">
        <v>6396453</v>
      </c>
    </row>
    <row r="13" spans="1:5" ht="12.6" customHeight="1" x14ac:dyDescent="0.25">
      <c r="A13" s="26" t="s">
        <v>48</v>
      </c>
      <c r="B13" s="72">
        <v>1344942</v>
      </c>
      <c r="C13" s="72">
        <v>1211582</v>
      </c>
      <c r="D13" s="72">
        <v>1202125</v>
      </c>
    </row>
    <row r="14" spans="1:5" ht="12.6" customHeight="1" x14ac:dyDescent="0.25">
      <c r="A14" s="26" t="s">
        <v>49</v>
      </c>
      <c r="B14" s="38">
        <f>+B4-(B12+B13)</f>
        <v>53663</v>
      </c>
      <c r="C14" s="38">
        <f>+C4-(C12+C13)</f>
        <v>52410</v>
      </c>
      <c r="D14" s="38">
        <f>+D4-(D12+D13)</f>
        <v>48250</v>
      </c>
    </row>
    <row r="15" spans="1:5" x14ac:dyDescent="0.25">
      <c r="A15" s="14" t="s">
        <v>11</v>
      </c>
      <c r="B15" s="39">
        <f>SUM(B12:B14)</f>
        <v>7794755</v>
      </c>
      <c r="C15" s="39">
        <f>SUM(C12:C14)</f>
        <v>7245137</v>
      </c>
      <c r="D15" s="39">
        <f>SUM(D12:D14)</f>
        <v>7646828</v>
      </c>
    </row>
    <row r="16" spans="1:5" x14ac:dyDescent="0.25">
      <c r="A16" s="25" t="s">
        <v>1</v>
      </c>
      <c r="B16" s="8"/>
      <c r="C16" s="8"/>
      <c r="D16" s="8"/>
    </row>
    <row r="17" spans="1:4" ht="14.55" customHeight="1" x14ac:dyDescent="0.25">
      <c r="A17" s="26" t="s">
        <v>56</v>
      </c>
      <c r="B17" s="10" t="s">
        <v>3</v>
      </c>
      <c r="C17" s="10" t="s">
        <v>3</v>
      </c>
      <c r="D17" s="10" t="s">
        <v>3</v>
      </c>
    </row>
    <row r="18" spans="1:4" x14ac:dyDescent="0.25">
      <c r="A18" s="27" t="s">
        <v>51</v>
      </c>
      <c r="B18" s="73">
        <v>134573</v>
      </c>
      <c r="C18" s="73">
        <v>126023</v>
      </c>
      <c r="D18" s="73">
        <v>125576</v>
      </c>
    </row>
    <row r="19" spans="1:4" x14ac:dyDescent="0.25">
      <c r="A19" s="27" t="s">
        <v>52</v>
      </c>
      <c r="B19" s="74">
        <v>6483112</v>
      </c>
      <c r="C19" s="74">
        <v>6039332</v>
      </c>
      <c r="D19" s="74">
        <v>6203486</v>
      </c>
    </row>
    <row r="20" spans="1:4" x14ac:dyDescent="0.25">
      <c r="A20" s="26" t="s">
        <v>57</v>
      </c>
      <c r="B20" s="8"/>
      <c r="C20" s="8"/>
      <c r="D20" s="8"/>
    </row>
    <row r="21" spans="1:4" x14ac:dyDescent="0.25">
      <c r="A21" s="27" t="s">
        <v>51</v>
      </c>
      <c r="B21" s="75">
        <v>13493</v>
      </c>
      <c r="C21" s="75">
        <v>10577</v>
      </c>
      <c r="D21" s="75">
        <v>9742</v>
      </c>
    </row>
    <row r="22" spans="1:4" x14ac:dyDescent="0.25">
      <c r="A22" s="27" t="s">
        <v>53</v>
      </c>
      <c r="B22" s="76">
        <v>1009814</v>
      </c>
      <c r="C22" s="76">
        <v>1009482</v>
      </c>
      <c r="D22" s="76">
        <v>1019282</v>
      </c>
    </row>
    <row r="23" spans="1:4" ht="14.15" customHeight="1" x14ac:dyDescent="0.25">
      <c r="A23" s="26" t="s">
        <v>58</v>
      </c>
      <c r="B23" s="8"/>
      <c r="C23" s="8"/>
      <c r="D23" s="8"/>
    </row>
    <row r="24" spans="1:4" x14ac:dyDescent="0.25">
      <c r="A24" s="27" t="s">
        <v>51</v>
      </c>
      <c r="B24" s="75">
        <v>2760</v>
      </c>
      <c r="C24" s="75">
        <v>2456</v>
      </c>
      <c r="D24" s="75">
        <v>2505</v>
      </c>
    </row>
    <row r="25" spans="1:4" x14ac:dyDescent="0.25">
      <c r="A25" s="27" t="s">
        <v>54</v>
      </c>
      <c r="B25" s="74">
        <v>336964</v>
      </c>
      <c r="C25" s="74">
        <v>334682</v>
      </c>
      <c r="D25" s="74">
        <v>353134</v>
      </c>
    </row>
    <row r="26" spans="1:4" x14ac:dyDescent="0.25">
      <c r="A26" s="26" t="s">
        <v>55</v>
      </c>
      <c r="B26" s="77">
        <v>0</v>
      </c>
      <c r="C26" s="77">
        <v>0</v>
      </c>
      <c r="D26" s="77">
        <v>0</v>
      </c>
    </row>
    <row r="27" spans="1:4" x14ac:dyDescent="0.25">
      <c r="A27" s="28" t="s">
        <v>12</v>
      </c>
      <c r="B27" s="37">
        <f>SUM(B26,B25,B22,B19)</f>
        <v>7829890</v>
      </c>
      <c r="C27" s="37">
        <f>SUM(C26,C25,C22,C19)</f>
        <v>7383496</v>
      </c>
      <c r="D27" s="37">
        <f>SUM(D26,D25,D22,D19)</f>
        <v>7575902</v>
      </c>
    </row>
    <row r="28" spans="1:4" x14ac:dyDescent="0.25">
      <c r="A28" s="14" t="s">
        <v>50</v>
      </c>
      <c r="B28" s="36">
        <f>SUM(B15-B27)</f>
        <v>-35135</v>
      </c>
      <c r="C28" s="36">
        <f>SUM(C15-C27)</f>
        <v>-138359</v>
      </c>
      <c r="D28" s="36">
        <f>SUM(D15-D27)</f>
        <v>70926</v>
      </c>
    </row>
    <row r="29" spans="1:4" x14ac:dyDescent="0.25">
      <c r="A29" s="24" t="s">
        <v>59</v>
      </c>
      <c r="B29" s="12" t="s">
        <v>3</v>
      </c>
      <c r="C29" s="12" t="s">
        <v>3</v>
      </c>
      <c r="D29" s="12" t="s">
        <v>3</v>
      </c>
    </row>
    <row r="30" spans="1:4" x14ac:dyDescent="0.25">
      <c r="A30" s="25" t="s">
        <v>2</v>
      </c>
      <c r="B30" s="13" t="s">
        <v>3</v>
      </c>
      <c r="C30" s="13" t="s">
        <v>3</v>
      </c>
      <c r="D30" s="13" t="s">
        <v>3</v>
      </c>
    </row>
    <row r="31" spans="1:4" x14ac:dyDescent="0.25">
      <c r="A31" s="29" t="s">
        <v>6</v>
      </c>
      <c r="B31" s="13"/>
      <c r="C31" s="13"/>
      <c r="D31" s="13"/>
    </row>
    <row r="32" spans="1:4" x14ac:dyDescent="0.25">
      <c r="A32" s="30" t="s">
        <v>13</v>
      </c>
      <c r="B32" s="78">
        <v>1039469</v>
      </c>
      <c r="C32" s="78">
        <v>2064435</v>
      </c>
      <c r="D32" s="78">
        <v>1323119</v>
      </c>
    </row>
    <row r="33" spans="1:5" x14ac:dyDescent="0.25">
      <c r="A33" s="30" t="s">
        <v>14</v>
      </c>
      <c r="B33" s="78">
        <v>788396</v>
      </c>
      <c r="C33" s="78">
        <v>392993</v>
      </c>
      <c r="D33" s="78">
        <v>1117905</v>
      </c>
    </row>
    <row r="34" spans="1:5" x14ac:dyDescent="0.25">
      <c r="A34" s="30" t="s">
        <v>68</v>
      </c>
      <c r="B34" s="78">
        <v>0</v>
      </c>
      <c r="C34" s="78">
        <v>0</v>
      </c>
      <c r="D34" s="78">
        <v>0</v>
      </c>
    </row>
    <row r="35" spans="1:5" x14ac:dyDescent="0.25">
      <c r="A35" s="30" t="s">
        <v>16</v>
      </c>
      <c r="B35" s="97">
        <v>695921</v>
      </c>
      <c r="C35" s="97">
        <v>347210</v>
      </c>
      <c r="D35" s="97">
        <v>427965</v>
      </c>
    </row>
    <row r="36" spans="1:5" x14ac:dyDescent="0.25">
      <c r="A36" s="30" t="s">
        <v>15</v>
      </c>
      <c r="B36" s="99">
        <v>0</v>
      </c>
      <c r="C36" s="99">
        <v>0</v>
      </c>
      <c r="D36" s="99">
        <v>0</v>
      </c>
    </row>
    <row r="37" spans="1:5" x14ac:dyDescent="0.25">
      <c r="A37" s="30" t="s">
        <v>17</v>
      </c>
      <c r="B37" s="99">
        <v>0</v>
      </c>
      <c r="C37" s="99">
        <v>0</v>
      </c>
      <c r="D37" s="99">
        <v>0</v>
      </c>
    </row>
    <row r="38" spans="1:5" x14ac:dyDescent="0.25">
      <c r="A38" s="30" t="s">
        <v>69</v>
      </c>
      <c r="B38" s="99">
        <v>0</v>
      </c>
      <c r="C38" s="99">
        <v>0</v>
      </c>
      <c r="D38" s="99">
        <v>0</v>
      </c>
    </row>
    <row r="39" spans="1:5" x14ac:dyDescent="0.25">
      <c r="A39" s="30" t="s">
        <v>18</v>
      </c>
      <c r="B39" s="99">
        <v>0</v>
      </c>
      <c r="C39" s="99">
        <v>0</v>
      </c>
      <c r="D39" s="99">
        <v>0</v>
      </c>
    </row>
    <row r="40" spans="1:5" x14ac:dyDescent="0.25">
      <c r="A40" s="30" t="s">
        <v>19</v>
      </c>
      <c r="B40" s="98">
        <v>52859</v>
      </c>
      <c r="C40" s="98">
        <v>71862</v>
      </c>
      <c r="D40" s="98">
        <v>79179</v>
      </c>
    </row>
    <row r="41" spans="1:5" x14ac:dyDescent="0.25">
      <c r="A41" s="30"/>
      <c r="B41" s="37">
        <f>SUM(B31:B40)</f>
        <v>2576645</v>
      </c>
      <c r="C41" s="37">
        <f>SUM(C31:C40)</f>
        <v>2876500</v>
      </c>
      <c r="D41" s="37">
        <f>SUM(D31:D40)</f>
        <v>2948168</v>
      </c>
    </row>
    <row r="42" spans="1:5" ht="13.3" thickBot="1" x14ac:dyDescent="0.3">
      <c r="A42" s="29" t="s">
        <v>24</v>
      </c>
      <c r="B42" s="10" t="s">
        <v>3</v>
      </c>
      <c r="C42" s="10" t="s">
        <v>3</v>
      </c>
      <c r="D42" s="10" t="s">
        <v>3</v>
      </c>
    </row>
    <row r="43" spans="1:5" s="47" customFormat="1" ht="13.3" thickBot="1" x14ac:dyDescent="0.3">
      <c r="A43" s="31" t="s">
        <v>41</v>
      </c>
      <c r="B43" s="96">
        <v>1089364</v>
      </c>
      <c r="C43" s="96">
        <v>1061886</v>
      </c>
      <c r="D43" s="96">
        <v>1090170</v>
      </c>
      <c r="E43" s="65"/>
    </row>
    <row r="44" spans="1:5" ht="13.3" thickBot="1" x14ac:dyDescent="0.3">
      <c r="A44" s="30" t="s">
        <v>70</v>
      </c>
      <c r="B44" s="96">
        <v>959833</v>
      </c>
      <c r="C44" s="96">
        <v>1051653</v>
      </c>
      <c r="D44" s="96">
        <v>1163122</v>
      </c>
    </row>
    <row r="45" spans="1:5" ht="13.3" thickBot="1" x14ac:dyDescent="0.3">
      <c r="A45" s="30" t="s">
        <v>20</v>
      </c>
      <c r="B45" s="96">
        <v>0</v>
      </c>
      <c r="C45" s="96">
        <v>0</v>
      </c>
      <c r="D45" s="96">
        <v>0</v>
      </c>
    </row>
    <row r="46" spans="1:5" ht="13.3" thickBot="1" x14ac:dyDescent="0.3">
      <c r="A46" s="30" t="s">
        <v>21</v>
      </c>
      <c r="B46" s="96">
        <v>0</v>
      </c>
      <c r="C46" s="96">
        <v>0</v>
      </c>
      <c r="D46" s="96">
        <v>0</v>
      </c>
    </row>
    <row r="47" spans="1:5" ht="13.3" thickBot="1" x14ac:dyDescent="0.3">
      <c r="A47" s="30" t="s">
        <v>22</v>
      </c>
      <c r="B47" s="96">
        <v>0</v>
      </c>
      <c r="C47" s="96">
        <v>0</v>
      </c>
      <c r="D47" s="96">
        <v>0</v>
      </c>
    </row>
    <row r="48" spans="1:5" x14ac:dyDescent="0.25">
      <c r="A48" s="30" t="s">
        <v>23</v>
      </c>
      <c r="B48" s="95">
        <v>3180</v>
      </c>
      <c r="C48" s="95">
        <v>3180</v>
      </c>
      <c r="D48" s="95">
        <v>3180</v>
      </c>
    </row>
    <row r="49" spans="1:5" x14ac:dyDescent="0.25">
      <c r="A49" s="32" t="s">
        <v>3</v>
      </c>
      <c r="B49" s="37">
        <f>SUM(B43:B48)</f>
        <v>2052377</v>
      </c>
      <c r="C49" s="37">
        <f>SUM(C43:C48)</f>
        <v>2116719</v>
      </c>
      <c r="D49" s="37">
        <f>SUM(D43:D48)</f>
        <v>2256472</v>
      </c>
    </row>
    <row r="50" spans="1:5" x14ac:dyDescent="0.25">
      <c r="A50" s="14" t="s">
        <v>25</v>
      </c>
      <c r="B50" s="37">
        <f>SUM(B49,B41)</f>
        <v>4629022</v>
      </c>
      <c r="C50" s="37">
        <f>SUM(C49,C41)</f>
        <v>4993219</v>
      </c>
      <c r="D50" s="37">
        <f>SUM(D49,D41)</f>
        <v>5204640</v>
      </c>
    </row>
    <row r="51" spans="1:5" x14ac:dyDescent="0.25">
      <c r="A51" s="25" t="s">
        <v>5</v>
      </c>
      <c r="B51" s="11" t="s">
        <v>3</v>
      </c>
      <c r="C51" s="11" t="s">
        <v>3</v>
      </c>
      <c r="D51" s="11" t="s">
        <v>3</v>
      </c>
    </row>
    <row r="52" spans="1:5" x14ac:dyDescent="0.25">
      <c r="A52" s="29" t="s">
        <v>6</v>
      </c>
      <c r="B52" s="11" t="s">
        <v>3</v>
      </c>
      <c r="C52" s="11" t="s">
        <v>3</v>
      </c>
      <c r="D52" s="11" t="s">
        <v>3</v>
      </c>
    </row>
    <row r="53" spans="1:5" x14ac:dyDescent="0.25">
      <c r="A53" s="30" t="s">
        <v>26</v>
      </c>
      <c r="B53" s="78">
        <v>839504</v>
      </c>
      <c r="C53" s="78">
        <v>1245411</v>
      </c>
      <c r="D53" s="78">
        <v>1291059</v>
      </c>
    </row>
    <row r="54" spans="1:5" x14ac:dyDescent="0.25">
      <c r="A54" s="30" t="s">
        <v>27</v>
      </c>
      <c r="B54" s="78">
        <v>0</v>
      </c>
      <c r="C54" s="78">
        <v>0</v>
      </c>
      <c r="D54" s="78">
        <v>0</v>
      </c>
    </row>
    <row r="55" spans="1:5" x14ac:dyDescent="0.25">
      <c r="A55" s="30" t="s">
        <v>28</v>
      </c>
      <c r="B55" s="73">
        <v>0</v>
      </c>
      <c r="C55" s="73">
        <v>0</v>
      </c>
      <c r="D55" s="73">
        <v>0</v>
      </c>
    </row>
    <row r="56" spans="1:5" x14ac:dyDescent="0.25">
      <c r="A56" s="30"/>
      <c r="B56" s="37">
        <f>SUM(B53:B55)</f>
        <v>839504</v>
      </c>
      <c r="C56" s="37">
        <f>SUM(C53:C55)</f>
        <v>1245411</v>
      </c>
      <c r="D56" s="37">
        <f>SUM(D53:D55)</f>
        <v>1291059</v>
      </c>
    </row>
    <row r="57" spans="1:5" x14ac:dyDescent="0.25">
      <c r="A57" s="29" t="s">
        <v>24</v>
      </c>
      <c r="B57" s="10"/>
      <c r="C57" s="10"/>
      <c r="D57" s="10"/>
    </row>
    <row r="58" spans="1:5" s="47" customFormat="1" x14ac:dyDescent="0.25">
      <c r="A58" s="31" t="s">
        <v>29</v>
      </c>
      <c r="B58" s="78">
        <v>0</v>
      </c>
      <c r="C58" s="78">
        <v>0</v>
      </c>
      <c r="D58" s="78">
        <v>0</v>
      </c>
      <c r="E58" s="65"/>
    </row>
    <row r="59" spans="1:5" x14ac:dyDescent="0.25">
      <c r="A59" s="30" t="s">
        <v>30</v>
      </c>
      <c r="B59" s="78">
        <v>0</v>
      </c>
      <c r="C59" s="78">
        <v>0</v>
      </c>
      <c r="D59" s="78">
        <v>0</v>
      </c>
    </row>
    <row r="60" spans="1:5" x14ac:dyDescent="0.25">
      <c r="A60" s="30" t="s">
        <v>47</v>
      </c>
      <c r="B60" s="78">
        <v>0</v>
      </c>
      <c r="C60" s="78">
        <v>0</v>
      </c>
      <c r="D60" s="78">
        <v>0</v>
      </c>
    </row>
    <row r="61" spans="1:5" x14ac:dyDescent="0.25">
      <c r="A61" s="30" t="s">
        <v>31</v>
      </c>
      <c r="B61" s="78">
        <v>0</v>
      </c>
      <c r="C61" s="78">
        <v>0</v>
      </c>
      <c r="D61" s="78">
        <v>0</v>
      </c>
    </row>
    <row r="62" spans="1:5" x14ac:dyDescent="0.25">
      <c r="A62" s="30" t="s">
        <v>32</v>
      </c>
      <c r="B62" s="78">
        <v>0</v>
      </c>
      <c r="C62" s="78">
        <v>0</v>
      </c>
      <c r="D62" s="78">
        <v>0</v>
      </c>
    </row>
    <row r="63" spans="1:5" x14ac:dyDescent="0.25">
      <c r="A63" s="30" t="s">
        <v>33</v>
      </c>
      <c r="B63" s="73">
        <v>10209</v>
      </c>
      <c r="C63" s="73">
        <v>32116</v>
      </c>
      <c r="D63" s="73">
        <v>26741</v>
      </c>
    </row>
    <row r="64" spans="1:5" x14ac:dyDescent="0.25">
      <c r="A64" s="30"/>
      <c r="B64" s="37">
        <f>SUM(B58:B63)</f>
        <v>10209</v>
      </c>
      <c r="C64" s="37">
        <f>SUM(C58:C63)</f>
        <v>32116</v>
      </c>
      <c r="D64" s="37">
        <f>SUM(D58:D63)</f>
        <v>26741</v>
      </c>
    </row>
    <row r="65" spans="1:5" x14ac:dyDescent="0.25">
      <c r="A65" s="14" t="s">
        <v>34</v>
      </c>
      <c r="B65" s="37">
        <f>SUM(B56,B64)</f>
        <v>849713</v>
      </c>
      <c r="C65" s="37">
        <f>SUM(C56,C64)</f>
        <v>1277527</v>
      </c>
      <c r="D65" s="37">
        <f>SUM(D56,D64)</f>
        <v>1317800</v>
      </c>
    </row>
    <row r="66" spans="1:5" x14ac:dyDescent="0.25">
      <c r="A66" s="25" t="s">
        <v>4</v>
      </c>
      <c r="B66" s="10" t="s">
        <v>3</v>
      </c>
      <c r="C66" s="10" t="s">
        <v>3</v>
      </c>
      <c r="D66" s="10" t="s">
        <v>3</v>
      </c>
    </row>
    <row r="67" spans="1:5" x14ac:dyDescent="0.25">
      <c r="A67" s="30" t="s">
        <v>36</v>
      </c>
      <c r="B67" s="78">
        <v>3278464</v>
      </c>
      <c r="C67" s="78">
        <v>3270124</v>
      </c>
      <c r="D67" s="78">
        <v>3620702</v>
      </c>
    </row>
    <row r="68" spans="1:5" x14ac:dyDescent="0.25">
      <c r="A68" s="30" t="s">
        <v>37</v>
      </c>
      <c r="B68" s="78">
        <v>500845</v>
      </c>
      <c r="C68" s="78">
        <v>445568</v>
      </c>
      <c r="D68" s="78">
        <v>266138</v>
      </c>
    </row>
    <row r="69" spans="1:5" x14ac:dyDescent="0.25">
      <c r="A69" s="30" t="s">
        <v>38</v>
      </c>
      <c r="B69" s="73">
        <v>0</v>
      </c>
      <c r="C69" s="73">
        <v>0</v>
      </c>
      <c r="D69" s="73">
        <v>0</v>
      </c>
    </row>
    <row r="70" spans="1:5" x14ac:dyDescent="0.25">
      <c r="A70" s="33" t="s">
        <v>4</v>
      </c>
      <c r="B70" s="37">
        <f>SUM(B67:B69)</f>
        <v>3779309</v>
      </c>
      <c r="C70" s="37">
        <f>SUM(C67:C69)</f>
        <v>3715692</v>
      </c>
      <c r="D70" s="37">
        <f>SUM(D67:D69)</f>
        <v>3886840</v>
      </c>
    </row>
    <row r="71" spans="1:5" x14ac:dyDescent="0.25">
      <c r="A71" s="34" t="s">
        <v>35</v>
      </c>
      <c r="B71" s="37">
        <f>SUM(B70,B65)</f>
        <v>4629022</v>
      </c>
      <c r="C71" s="37">
        <f>SUM(C70,C65)</f>
        <v>4993219</v>
      </c>
      <c r="D71" s="37">
        <f>SUM(D70,D65)</f>
        <v>5204640</v>
      </c>
    </row>
    <row r="72" spans="1:5" x14ac:dyDescent="0.25">
      <c r="A72" s="24" t="s">
        <v>61</v>
      </c>
      <c r="B72" s="3"/>
      <c r="C72" s="3"/>
      <c r="D72" s="3"/>
    </row>
    <row r="73" spans="1:5" s="46" customFormat="1" x14ac:dyDescent="0.25">
      <c r="A73" s="67" t="s">
        <v>42</v>
      </c>
      <c r="B73" s="4">
        <f>(+B15-B27)/B15</f>
        <v>-4.5075181965308726E-3</v>
      </c>
      <c r="C73" s="4">
        <f>(+C15-C27)/C15</f>
        <v>-1.9096809349498842E-2</v>
      </c>
      <c r="D73" s="4">
        <f>(+D15-D27)/D15</f>
        <v>9.2752184304393925E-3</v>
      </c>
      <c r="E73" s="63"/>
    </row>
    <row r="74" spans="1:5" s="46" customFormat="1" x14ac:dyDescent="0.25">
      <c r="A74" s="68" t="s">
        <v>72</v>
      </c>
      <c r="B74" s="5">
        <f>+B41/B56</f>
        <v>3.0692468409918239</v>
      </c>
      <c r="C74" s="5">
        <f>+C41/C56</f>
        <v>2.3096792946264326</v>
      </c>
      <c r="D74" s="5">
        <f>+D41/D56</f>
        <v>2.2835269340905411</v>
      </c>
      <c r="E74" s="63"/>
    </row>
    <row r="75" spans="1:5" s="46" customFormat="1" x14ac:dyDescent="0.25">
      <c r="A75" s="69" t="s">
        <v>44</v>
      </c>
      <c r="B75" s="7">
        <f>B41-B56</f>
        <v>1737141</v>
      </c>
      <c r="C75" s="7">
        <f>C41-C56</f>
        <v>1631089</v>
      </c>
      <c r="D75" s="7">
        <f>D41-D56</f>
        <v>1657109</v>
      </c>
      <c r="E75" s="63"/>
    </row>
    <row r="76" spans="1:5" s="46" customFormat="1" x14ac:dyDescent="0.25">
      <c r="A76" s="83" t="s">
        <v>43</v>
      </c>
      <c r="B76" s="84">
        <f>B67-B43+B61</f>
        <v>2189100</v>
      </c>
      <c r="C76" s="84">
        <f>C67-C43+C61</f>
        <v>2208238</v>
      </c>
      <c r="D76" s="84">
        <f>D67-D43+D61</f>
        <v>2530532</v>
      </c>
      <c r="E76" s="63"/>
    </row>
    <row r="77" spans="1:5" s="45" customFormat="1" x14ac:dyDescent="0.25">
      <c r="A77" s="51" t="s">
        <v>67</v>
      </c>
      <c r="B77" s="52"/>
      <c r="C77" s="52"/>
      <c r="D77" s="52"/>
      <c r="E77" s="66"/>
    </row>
    <row r="78" spans="1:5" s="46" customFormat="1" x14ac:dyDescent="0.25">
      <c r="A78" s="79" t="s">
        <v>74</v>
      </c>
      <c r="B78" s="80"/>
      <c r="C78" s="80"/>
      <c r="D78" s="80">
        <v>1200</v>
      </c>
      <c r="E78" s="63"/>
    </row>
    <row r="79" spans="1:5" s="45" customFormat="1" x14ac:dyDescent="0.25">
      <c r="A79" s="81" t="s">
        <v>75</v>
      </c>
      <c r="B79" s="82"/>
      <c r="C79" s="82"/>
      <c r="D79" s="82">
        <v>75</v>
      </c>
      <c r="E79" s="66"/>
    </row>
    <row r="80" spans="1:5" s="45" customFormat="1" x14ac:dyDescent="0.25">
      <c r="A80" s="81" t="s">
        <v>76</v>
      </c>
      <c r="B80" s="82"/>
      <c r="C80" s="82"/>
      <c r="D80" s="82">
        <v>25</v>
      </c>
      <c r="E80" s="66"/>
    </row>
    <row r="81" spans="1:5" s="45" customFormat="1" x14ac:dyDescent="0.25">
      <c r="A81" s="81" t="s">
        <v>77</v>
      </c>
      <c r="B81" s="82"/>
      <c r="C81" s="82"/>
      <c r="D81" s="82">
        <v>250</v>
      </c>
      <c r="E81" s="66"/>
    </row>
    <row r="82" spans="1:5" s="45" customFormat="1" x14ac:dyDescent="0.25">
      <c r="A82" s="81" t="s">
        <v>78</v>
      </c>
      <c r="B82" s="82"/>
      <c r="C82" s="82"/>
      <c r="D82" s="82">
        <v>850</v>
      </c>
      <c r="E82" s="66"/>
    </row>
    <row r="83" spans="1:5" s="45" customFormat="1" x14ac:dyDescent="0.25">
      <c r="E83" s="66"/>
    </row>
    <row r="84" spans="1:5" s="45" customFormat="1" x14ac:dyDescent="0.25">
      <c r="E84" s="66"/>
    </row>
    <row r="85" spans="1:5" s="45" customFormat="1" x14ac:dyDescent="0.25">
      <c r="E85" s="66"/>
    </row>
    <row r="86" spans="1:5" s="45" customFormat="1" x14ac:dyDescent="0.25">
      <c r="E86" s="66"/>
    </row>
    <row r="87" spans="1:5" s="45" customFormat="1" x14ac:dyDescent="0.25">
      <c r="E87" s="66"/>
    </row>
    <row r="88" spans="1:5" s="45" customFormat="1" x14ac:dyDescent="0.25">
      <c r="E88" s="66"/>
    </row>
    <row r="89" spans="1:5" s="45" customFormat="1" x14ac:dyDescent="0.25">
      <c r="E89" s="66"/>
    </row>
    <row r="90" spans="1:5" s="45" customFormat="1" x14ac:dyDescent="0.25">
      <c r="E90" s="66"/>
    </row>
    <row r="91" spans="1:5" s="45" customFormat="1" x14ac:dyDescent="0.25">
      <c r="E91" s="66"/>
    </row>
    <row r="92" spans="1:5" s="45" customFormat="1" x14ac:dyDescent="0.25">
      <c r="E92" s="66"/>
    </row>
    <row r="93" spans="1:5" s="45" customFormat="1" x14ac:dyDescent="0.25">
      <c r="E93" s="66"/>
    </row>
    <row r="94" spans="1:5" s="45" customFormat="1" x14ac:dyDescent="0.25">
      <c r="E94" s="66"/>
    </row>
    <row r="95" spans="1:5" s="45" customFormat="1" x14ac:dyDescent="0.25">
      <c r="E95" s="66"/>
    </row>
    <row r="96" spans="1:5" s="45" customFormat="1" x14ac:dyDescent="0.25">
      <c r="E96" s="66"/>
    </row>
    <row r="97" spans="5:5" s="45" customFormat="1" x14ac:dyDescent="0.25">
      <c r="E97" s="66"/>
    </row>
    <row r="98" spans="5:5" s="45" customFormat="1" x14ac:dyDescent="0.25">
      <c r="E98" s="66"/>
    </row>
    <row r="99" spans="5:5" s="45" customFormat="1" x14ac:dyDescent="0.25">
      <c r="E99" s="66"/>
    </row>
    <row r="100" spans="5:5" s="45" customFormat="1" x14ac:dyDescent="0.25">
      <c r="E100" s="66"/>
    </row>
    <row r="101" spans="5:5" s="45" customFormat="1" x14ac:dyDescent="0.25">
      <c r="E101" s="66"/>
    </row>
    <row r="102" spans="5:5" s="45" customFormat="1" x14ac:dyDescent="0.25">
      <c r="E102" s="66"/>
    </row>
    <row r="103" spans="5:5" s="45" customFormat="1" x14ac:dyDescent="0.25">
      <c r="E103" s="66"/>
    </row>
    <row r="104" spans="5:5" s="45" customFormat="1" x14ac:dyDescent="0.25">
      <c r="E104" s="66"/>
    </row>
    <row r="105" spans="5:5" s="45" customFormat="1" x14ac:dyDescent="0.25">
      <c r="E105" s="66"/>
    </row>
    <row r="106" spans="5:5" s="45" customFormat="1" x14ac:dyDescent="0.25">
      <c r="E106" s="66"/>
    </row>
    <row r="107" spans="5:5" s="45" customFormat="1" x14ac:dyDescent="0.25">
      <c r="E107" s="66"/>
    </row>
    <row r="108" spans="5:5" s="45" customFormat="1" x14ac:dyDescent="0.25">
      <c r="E108" s="66"/>
    </row>
    <row r="109" spans="5:5" s="45" customFormat="1" x14ac:dyDescent="0.25">
      <c r="E109" s="66"/>
    </row>
    <row r="110" spans="5:5" s="45" customFormat="1" x14ac:dyDescent="0.25">
      <c r="E110" s="66"/>
    </row>
    <row r="111" spans="5:5" s="45" customFormat="1" x14ac:dyDescent="0.25">
      <c r="E111" s="66"/>
    </row>
    <row r="112" spans="5:5" s="45" customFormat="1" x14ac:dyDescent="0.25">
      <c r="E112" s="66"/>
    </row>
    <row r="113" spans="5:5" s="45" customFormat="1" x14ac:dyDescent="0.25">
      <c r="E113" s="66"/>
    </row>
    <row r="114" spans="5:5" s="45" customFormat="1" x14ac:dyDescent="0.25">
      <c r="E114" s="66"/>
    </row>
    <row r="115" spans="5:5" s="45" customFormat="1" x14ac:dyDescent="0.25">
      <c r="E115" s="66"/>
    </row>
    <row r="116" spans="5:5" s="45" customFormat="1" x14ac:dyDescent="0.25">
      <c r="E116" s="66"/>
    </row>
    <row r="117" spans="5:5" s="45" customFormat="1" x14ac:dyDescent="0.25">
      <c r="E117" s="66"/>
    </row>
    <row r="118" spans="5:5" s="45" customFormat="1" x14ac:dyDescent="0.25">
      <c r="E118" s="66"/>
    </row>
    <row r="119" spans="5:5" s="45" customFormat="1" x14ac:dyDescent="0.25">
      <c r="E119" s="66"/>
    </row>
    <row r="120" spans="5:5" s="45" customFormat="1" x14ac:dyDescent="0.25">
      <c r="E120" s="66"/>
    </row>
    <row r="121" spans="5:5" s="45" customFormat="1" x14ac:dyDescent="0.25">
      <c r="E121" s="66"/>
    </row>
    <row r="122" spans="5:5" s="45" customFormat="1" x14ac:dyDescent="0.25">
      <c r="E122" s="66"/>
    </row>
    <row r="123" spans="5:5" s="45" customFormat="1" x14ac:dyDescent="0.25">
      <c r="E123" s="66"/>
    </row>
    <row r="124" spans="5:5" s="45" customFormat="1" x14ac:dyDescent="0.25">
      <c r="E124" s="66"/>
    </row>
    <row r="125" spans="5:5" s="45" customFormat="1" x14ac:dyDescent="0.25">
      <c r="E125" s="66"/>
    </row>
    <row r="126" spans="5:5" s="45" customFormat="1" x14ac:dyDescent="0.25">
      <c r="E126" s="66"/>
    </row>
    <row r="127" spans="5:5" s="45" customFormat="1" x14ac:dyDescent="0.25">
      <c r="E127" s="66"/>
    </row>
    <row r="128" spans="5:5" s="45" customFormat="1" x14ac:dyDescent="0.25">
      <c r="E128" s="66"/>
    </row>
    <row r="129" spans="5:5" s="45" customFormat="1" x14ac:dyDescent="0.25">
      <c r="E129" s="66"/>
    </row>
    <row r="130" spans="5:5" s="45" customFormat="1" x14ac:dyDescent="0.25">
      <c r="E130" s="66"/>
    </row>
    <row r="131" spans="5:5" s="45" customFormat="1" x14ac:dyDescent="0.25">
      <c r="E131" s="66"/>
    </row>
    <row r="132" spans="5:5" s="45" customFormat="1" x14ac:dyDescent="0.25">
      <c r="E132" s="66"/>
    </row>
    <row r="133" spans="5:5" s="45" customFormat="1" x14ac:dyDescent="0.25">
      <c r="E133" s="66"/>
    </row>
    <row r="134" spans="5:5" s="45" customFormat="1" x14ac:dyDescent="0.25">
      <c r="E134" s="66"/>
    </row>
    <row r="135" spans="5:5" s="45" customFormat="1" x14ac:dyDescent="0.25">
      <c r="E135" s="66"/>
    </row>
    <row r="136" spans="5:5" s="45" customFormat="1" x14ac:dyDescent="0.25">
      <c r="E136" s="66"/>
    </row>
    <row r="137" spans="5:5" s="45" customFormat="1" x14ac:dyDescent="0.25">
      <c r="E137" s="66"/>
    </row>
    <row r="138" spans="5:5" s="45" customFormat="1" x14ac:dyDescent="0.25">
      <c r="E138" s="66"/>
    </row>
    <row r="139" spans="5:5" s="45" customFormat="1" x14ac:dyDescent="0.25">
      <c r="E139" s="66"/>
    </row>
    <row r="140" spans="5:5" s="45" customFormat="1" x14ac:dyDescent="0.25">
      <c r="E140" s="66"/>
    </row>
    <row r="141" spans="5:5" s="45" customFormat="1" x14ac:dyDescent="0.25">
      <c r="E141" s="66"/>
    </row>
    <row r="142" spans="5:5" s="45" customFormat="1" x14ac:dyDescent="0.25">
      <c r="E142" s="66"/>
    </row>
    <row r="143" spans="5:5" s="45" customFormat="1" x14ac:dyDescent="0.25">
      <c r="E143" s="66"/>
    </row>
    <row r="144" spans="5:5" s="45" customFormat="1" x14ac:dyDescent="0.25">
      <c r="E144" s="66"/>
    </row>
    <row r="145" spans="5:5" s="45" customFormat="1" x14ac:dyDescent="0.25">
      <c r="E145" s="66"/>
    </row>
    <row r="146" spans="5:5" s="45" customFormat="1" x14ac:dyDescent="0.25">
      <c r="E146" s="66"/>
    </row>
    <row r="147" spans="5:5" s="45" customFormat="1" x14ac:dyDescent="0.25">
      <c r="E147" s="66"/>
    </row>
    <row r="148" spans="5:5" s="45" customFormat="1" x14ac:dyDescent="0.25">
      <c r="E148" s="66"/>
    </row>
    <row r="149" spans="5:5" s="45" customFormat="1" x14ac:dyDescent="0.25">
      <c r="E149" s="66"/>
    </row>
    <row r="150" spans="5:5" s="45" customFormat="1" x14ac:dyDescent="0.25">
      <c r="E150" s="66"/>
    </row>
    <row r="151" spans="5:5" s="45" customFormat="1" x14ac:dyDescent="0.25">
      <c r="E151" s="66"/>
    </row>
    <row r="152" spans="5:5" s="45" customFormat="1" x14ac:dyDescent="0.25">
      <c r="E152" s="66"/>
    </row>
    <row r="153" spans="5:5" s="45" customFormat="1" x14ac:dyDescent="0.25">
      <c r="E153" s="66"/>
    </row>
    <row r="154" spans="5:5" s="45" customFormat="1" x14ac:dyDescent="0.25">
      <c r="E154" s="66"/>
    </row>
    <row r="155" spans="5:5" s="45" customFormat="1" x14ac:dyDescent="0.25">
      <c r="E155" s="66"/>
    </row>
    <row r="156" spans="5:5" s="45" customFormat="1" x14ac:dyDescent="0.25">
      <c r="E156" s="66"/>
    </row>
    <row r="157" spans="5:5" s="45" customFormat="1" x14ac:dyDescent="0.25">
      <c r="E157" s="66"/>
    </row>
    <row r="158" spans="5:5" s="45" customFormat="1" x14ac:dyDescent="0.25">
      <c r="E158" s="66"/>
    </row>
    <row r="159" spans="5:5" s="45" customFormat="1" x14ac:dyDescent="0.25">
      <c r="E159" s="66"/>
    </row>
    <row r="160" spans="5:5" s="45" customFormat="1" x14ac:dyDescent="0.25">
      <c r="E160" s="66"/>
    </row>
    <row r="161" spans="5:5" s="45" customFormat="1" x14ac:dyDescent="0.25">
      <c r="E161" s="66"/>
    </row>
    <row r="162" spans="5:5" s="45" customFormat="1" x14ac:dyDescent="0.25">
      <c r="E162" s="66"/>
    </row>
    <row r="163" spans="5:5" s="45" customFormat="1" x14ac:dyDescent="0.25">
      <c r="E163" s="66"/>
    </row>
    <row r="164" spans="5:5" s="45" customFormat="1" x14ac:dyDescent="0.25">
      <c r="E164" s="66"/>
    </row>
    <row r="165" spans="5:5" s="45" customFormat="1" x14ac:dyDescent="0.25">
      <c r="E165" s="66"/>
    </row>
    <row r="166" spans="5:5" s="45" customFormat="1" x14ac:dyDescent="0.25">
      <c r="E166" s="66"/>
    </row>
    <row r="167" spans="5:5" s="45" customFormat="1" x14ac:dyDescent="0.25">
      <c r="E167" s="66"/>
    </row>
    <row r="168" spans="5:5" s="45" customFormat="1" x14ac:dyDescent="0.25">
      <c r="E168" s="66"/>
    </row>
    <row r="169" spans="5:5" s="45" customFormat="1" x14ac:dyDescent="0.25">
      <c r="E169" s="66"/>
    </row>
    <row r="170" spans="5:5" s="45" customFormat="1" x14ac:dyDescent="0.25">
      <c r="E170" s="66"/>
    </row>
    <row r="171" spans="5:5" s="45" customFormat="1" x14ac:dyDescent="0.25">
      <c r="E171" s="66"/>
    </row>
    <row r="172" spans="5:5" s="45" customFormat="1" x14ac:dyDescent="0.25">
      <c r="E172" s="66"/>
    </row>
    <row r="173" spans="5:5" s="45" customFormat="1" x14ac:dyDescent="0.25">
      <c r="E173" s="66"/>
    </row>
    <row r="174" spans="5:5" s="45" customFormat="1" x14ac:dyDescent="0.25">
      <c r="E174" s="66"/>
    </row>
    <row r="175" spans="5:5" s="45" customFormat="1" x14ac:dyDescent="0.25">
      <c r="E175" s="66"/>
    </row>
    <row r="176" spans="5:5" s="45" customFormat="1" x14ac:dyDescent="0.25">
      <c r="E176" s="66"/>
    </row>
    <row r="177" spans="5:5" s="45" customFormat="1" x14ac:dyDescent="0.25">
      <c r="E177" s="66"/>
    </row>
    <row r="178" spans="5:5" s="45" customFormat="1" x14ac:dyDescent="0.25">
      <c r="E178" s="66"/>
    </row>
    <row r="179" spans="5:5" s="45" customFormat="1" x14ac:dyDescent="0.25">
      <c r="E179" s="66"/>
    </row>
    <row r="180" spans="5:5" s="45" customFormat="1" x14ac:dyDescent="0.25">
      <c r="E180" s="66"/>
    </row>
    <row r="181" spans="5:5" s="45" customFormat="1" x14ac:dyDescent="0.25">
      <c r="E181" s="66"/>
    </row>
    <row r="182" spans="5:5" s="45" customFormat="1" x14ac:dyDescent="0.25">
      <c r="E182" s="66"/>
    </row>
    <row r="183" spans="5:5" s="45" customFormat="1" x14ac:dyDescent="0.25">
      <c r="E183" s="66"/>
    </row>
    <row r="184" spans="5:5" s="45" customFormat="1" x14ac:dyDescent="0.25">
      <c r="E184" s="66"/>
    </row>
    <row r="185" spans="5:5" s="45" customFormat="1" x14ac:dyDescent="0.25">
      <c r="E185" s="66"/>
    </row>
    <row r="186" spans="5:5" s="45" customFormat="1" x14ac:dyDescent="0.25">
      <c r="E186" s="66"/>
    </row>
    <row r="187" spans="5:5" s="45" customFormat="1" x14ac:dyDescent="0.25">
      <c r="E187" s="66"/>
    </row>
    <row r="188" spans="5:5" s="45" customFormat="1" x14ac:dyDescent="0.25">
      <c r="E188" s="66"/>
    </row>
    <row r="189" spans="5:5" s="45" customFormat="1" x14ac:dyDescent="0.25">
      <c r="E189" s="66"/>
    </row>
    <row r="190" spans="5:5" s="45" customFormat="1" x14ac:dyDescent="0.25">
      <c r="E190" s="66"/>
    </row>
    <row r="191" spans="5:5" s="45" customFormat="1" x14ac:dyDescent="0.25">
      <c r="E191" s="66"/>
    </row>
    <row r="192" spans="5:5" s="45" customFormat="1" x14ac:dyDescent="0.25">
      <c r="E192" s="66"/>
    </row>
    <row r="193" spans="5:5" s="45" customFormat="1" x14ac:dyDescent="0.25">
      <c r="E193" s="66"/>
    </row>
    <row r="194" spans="5:5" s="45" customFormat="1" x14ac:dyDescent="0.25">
      <c r="E194" s="66"/>
    </row>
    <row r="195" spans="5:5" s="45" customFormat="1" x14ac:dyDescent="0.25">
      <c r="E195" s="66"/>
    </row>
    <row r="196" spans="5:5" s="45" customFormat="1" x14ac:dyDescent="0.25">
      <c r="E196" s="66"/>
    </row>
    <row r="197" spans="5:5" s="45" customFormat="1" x14ac:dyDescent="0.25">
      <c r="E197" s="66"/>
    </row>
    <row r="198" spans="5:5" s="45" customFormat="1" x14ac:dyDescent="0.25">
      <c r="E198" s="66"/>
    </row>
    <row r="199" spans="5:5" s="45" customFormat="1" x14ac:dyDescent="0.25">
      <c r="E199" s="66"/>
    </row>
    <row r="200" spans="5:5" s="45" customFormat="1" x14ac:dyDescent="0.25">
      <c r="E200" s="66"/>
    </row>
    <row r="201" spans="5:5" s="45" customFormat="1" x14ac:dyDescent="0.25">
      <c r="E201" s="66"/>
    </row>
    <row r="202" spans="5:5" s="45" customFormat="1" x14ac:dyDescent="0.25">
      <c r="E202" s="66"/>
    </row>
    <row r="203" spans="5:5" s="45" customFormat="1" x14ac:dyDescent="0.25">
      <c r="E203" s="66"/>
    </row>
    <row r="204" spans="5:5" s="45" customFormat="1" x14ac:dyDescent="0.25">
      <c r="E204" s="66"/>
    </row>
    <row r="205" spans="5:5" s="45" customFormat="1" x14ac:dyDescent="0.25">
      <c r="E205" s="66"/>
    </row>
    <row r="206" spans="5:5" s="45" customFormat="1" x14ac:dyDescent="0.25">
      <c r="E206" s="66"/>
    </row>
    <row r="207" spans="5:5" s="45" customFormat="1" x14ac:dyDescent="0.25">
      <c r="E207" s="66"/>
    </row>
    <row r="208" spans="5:5" s="45" customFormat="1" x14ac:dyDescent="0.25">
      <c r="E208" s="66"/>
    </row>
    <row r="209" spans="5:5" s="45" customFormat="1" x14ac:dyDescent="0.25">
      <c r="E209" s="66"/>
    </row>
    <row r="210" spans="5:5" s="45" customFormat="1" x14ac:dyDescent="0.25">
      <c r="E210" s="66"/>
    </row>
    <row r="211" spans="5:5" s="45" customFormat="1" x14ac:dyDescent="0.25">
      <c r="E211" s="66"/>
    </row>
    <row r="212" spans="5:5" s="45" customFormat="1" x14ac:dyDescent="0.25">
      <c r="E212" s="66"/>
    </row>
    <row r="213" spans="5:5" s="45" customFormat="1" x14ac:dyDescent="0.25">
      <c r="E213" s="66"/>
    </row>
    <row r="214" spans="5:5" s="45" customFormat="1" x14ac:dyDescent="0.25">
      <c r="E214" s="66"/>
    </row>
    <row r="215" spans="5:5" s="45" customFormat="1" x14ac:dyDescent="0.25">
      <c r="E215" s="66"/>
    </row>
    <row r="216" spans="5:5" s="45" customFormat="1" x14ac:dyDescent="0.25">
      <c r="E216" s="66"/>
    </row>
    <row r="217" spans="5:5" s="45" customFormat="1" x14ac:dyDescent="0.25">
      <c r="E217" s="66"/>
    </row>
    <row r="218" spans="5:5" s="45" customFormat="1" x14ac:dyDescent="0.25">
      <c r="E218" s="66"/>
    </row>
    <row r="219" spans="5:5" s="45" customFormat="1" x14ac:dyDescent="0.25">
      <c r="E219" s="66"/>
    </row>
    <row r="220" spans="5:5" s="45" customFormat="1" x14ac:dyDescent="0.25">
      <c r="E220" s="66"/>
    </row>
    <row r="221" spans="5:5" s="45" customFormat="1" x14ac:dyDescent="0.25">
      <c r="E221" s="66"/>
    </row>
    <row r="222" spans="5:5" s="45" customFormat="1" x14ac:dyDescent="0.25">
      <c r="E222" s="66"/>
    </row>
    <row r="223" spans="5:5" s="45" customFormat="1" x14ac:dyDescent="0.25">
      <c r="E223" s="66"/>
    </row>
    <row r="224" spans="5:5" s="45" customFormat="1" x14ac:dyDescent="0.25">
      <c r="E224" s="66"/>
    </row>
    <row r="225" spans="5:5" s="45" customFormat="1" x14ac:dyDescent="0.25">
      <c r="E225" s="66"/>
    </row>
    <row r="226" spans="5:5" s="45" customFormat="1" x14ac:dyDescent="0.25">
      <c r="E226" s="66"/>
    </row>
    <row r="227" spans="5:5" s="45" customFormat="1" x14ac:dyDescent="0.25">
      <c r="E227" s="66"/>
    </row>
    <row r="228" spans="5:5" s="45" customFormat="1" x14ac:dyDescent="0.25">
      <c r="E228" s="66"/>
    </row>
    <row r="229" spans="5:5" s="45" customFormat="1" x14ac:dyDescent="0.25">
      <c r="E229" s="66"/>
    </row>
    <row r="230" spans="5:5" s="45" customFormat="1" x14ac:dyDescent="0.25">
      <c r="E230" s="66"/>
    </row>
    <row r="231" spans="5:5" s="45" customFormat="1" x14ac:dyDescent="0.25">
      <c r="E231" s="66"/>
    </row>
    <row r="232" spans="5:5" s="45" customFormat="1" x14ac:dyDescent="0.25">
      <c r="E232" s="66"/>
    </row>
    <row r="233" spans="5:5" s="45" customFormat="1" x14ac:dyDescent="0.25">
      <c r="E233" s="66"/>
    </row>
    <row r="234" spans="5:5" s="45" customFormat="1" x14ac:dyDescent="0.25">
      <c r="E234" s="66"/>
    </row>
    <row r="235" spans="5:5" s="45" customFormat="1" x14ac:dyDescent="0.25">
      <c r="E235" s="66"/>
    </row>
    <row r="236" spans="5:5" s="45" customFormat="1" x14ac:dyDescent="0.25">
      <c r="E236" s="66"/>
    </row>
    <row r="237" spans="5:5" s="45" customFormat="1" x14ac:dyDescent="0.25">
      <c r="E237" s="66"/>
    </row>
    <row r="238" spans="5:5" s="45" customFormat="1" x14ac:dyDescent="0.25">
      <c r="E238" s="66"/>
    </row>
    <row r="239" spans="5:5" s="45" customFormat="1" x14ac:dyDescent="0.25">
      <c r="E239" s="66"/>
    </row>
    <row r="240" spans="5:5" s="45" customFormat="1" x14ac:dyDescent="0.25">
      <c r="E240" s="66"/>
    </row>
    <row r="241" spans="5:5" s="45" customFormat="1" x14ac:dyDescent="0.25">
      <c r="E241" s="66"/>
    </row>
    <row r="242" spans="5:5" s="45" customFormat="1" x14ac:dyDescent="0.25">
      <c r="E242" s="66"/>
    </row>
    <row r="243" spans="5:5" s="45" customFormat="1" x14ac:dyDescent="0.25">
      <c r="E243" s="66"/>
    </row>
    <row r="244" spans="5:5" s="45" customFormat="1" x14ac:dyDescent="0.25">
      <c r="E244" s="66"/>
    </row>
    <row r="245" spans="5:5" s="45" customFormat="1" x14ac:dyDescent="0.25">
      <c r="E245" s="66"/>
    </row>
    <row r="246" spans="5:5" s="45" customFormat="1" x14ac:dyDescent="0.25">
      <c r="E246" s="66"/>
    </row>
    <row r="247" spans="5:5" s="45" customFormat="1" x14ac:dyDescent="0.25">
      <c r="E247" s="66"/>
    </row>
    <row r="248" spans="5:5" s="45" customFormat="1" x14ac:dyDescent="0.25">
      <c r="E248" s="66"/>
    </row>
    <row r="249" spans="5:5" s="45" customFormat="1" x14ac:dyDescent="0.25">
      <c r="E249" s="66"/>
    </row>
    <row r="250" spans="5:5" s="45" customFormat="1" x14ac:dyDescent="0.25">
      <c r="E250" s="66"/>
    </row>
    <row r="251" spans="5:5" s="45" customFormat="1" x14ac:dyDescent="0.25">
      <c r="E251" s="66"/>
    </row>
    <row r="252" spans="5:5" s="45" customFormat="1" x14ac:dyDescent="0.25">
      <c r="E252" s="66"/>
    </row>
    <row r="253" spans="5:5" s="45" customFormat="1" x14ac:dyDescent="0.25">
      <c r="E253" s="66"/>
    </row>
    <row r="254" spans="5:5" s="45" customFormat="1" x14ac:dyDescent="0.25">
      <c r="E254" s="66"/>
    </row>
    <row r="255" spans="5:5" s="45" customFormat="1" x14ac:dyDescent="0.25">
      <c r="E255" s="66"/>
    </row>
    <row r="256" spans="5:5" s="45" customFormat="1" x14ac:dyDescent="0.25">
      <c r="E256" s="66"/>
    </row>
    <row r="257" spans="5:5" s="45" customFormat="1" x14ac:dyDescent="0.25">
      <c r="E257" s="66"/>
    </row>
    <row r="258" spans="5:5" s="45" customFormat="1" x14ac:dyDescent="0.25">
      <c r="E258" s="66"/>
    </row>
    <row r="259" spans="5:5" s="45" customFormat="1" x14ac:dyDescent="0.25">
      <c r="E259" s="66"/>
    </row>
    <row r="260" spans="5:5" s="45" customFormat="1" x14ac:dyDescent="0.25">
      <c r="E260" s="66"/>
    </row>
    <row r="261" spans="5:5" s="45" customFormat="1" x14ac:dyDescent="0.25">
      <c r="E261" s="66"/>
    </row>
    <row r="262" spans="5:5" s="45" customFormat="1" x14ac:dyDescent="0.25">
      <c r="E262" s="66"/>
    </row>
    <row r="263" spans="5:5" s="45" customFormat="1" x14ac:dyDescent="0.25">
      <c r="E263" s="66"/>
    </row>
    <row r="264" spans="5:5" s="45" customFormat="1" x14ac:dyDescent="0.25">
      <c r="E264" s="66"/>
    </row>
    <row r="265" spans="5:5" s="45" customFormat="1" x14ac:dyDescent="0.25">
      <c r="E265" s="66"/>
    </row>
    <row r="266" spans="5:5" s="45" customFormat="1" x14ac:dyDescent="0.25">
      <c r="E266" s="66"/>
    </row>
    <row r="267" spans="5:5" s="45" customFormat="1" x14ac:dyDescent="0.25">
      <c r="E267" s="66"/>
    </row>
    <row r="268" spans="5:5" s="45" customFormat="1" x14ac:dyDescent="0.25">
      <c r="E268" s="66"/>
    </row>
    <row r="269" spans="5:5" s="45" customFormat="1" x14ac:dyDescent="0.25">
      <c r="E269" s="66"/>
    </row>
    <row r="270" spans="5:5" s="45" customFormat="1" x14ac:dyDescent="0.25">
      <c r="E270" s="66"/>
    </row>
    <row r="271" spans="5:5" s="45" customFormat="1" x14ac:dyDescent="0.25">
      <c r="E271" s="66"/>
    </row>
    <row r="272" spans="5:5" s="45" customFormat="1" x14ac:dyDescent="0.25">
      <c r="E272" s="66"/>
    </row>
    <row r="273" spans="5:5" s="45" customFormat="1" x14ac:dyDescent="0.25">
      <c r="E273" s="66"/>
    </row>
    <row r="274" spans="5:5" s="45" customFormat="1" x14ac:dyDescent="0.25">
      <c r="E274" s="66"/>
    </row>
    <row r="275" spans="5:5" s="45" customFormat="1" x14ac:dyDescent="0.25">
      <c r="E275" s="66"/>
    </row>
    <row r="276" spans="5:5" s="45" customFormat="1" x14ac:dyDescent="0.25">
      <c r="E276" s="66"/>
    </row>
    <row r="277" spans="5:5" s="45" customFormat="1" x14ac:dyDescent="0.25">
      <c r="E277" s="66"/>
    </row>
    <row r="278" spans="5:5" s="45" customFormat="1" x14ac:dyDescent="0.25">
      <c r="E278" s="66"/>
    </row>
    <row r="279" spans="5:5" s="45" customFormat="1" x14ac:dyDescent="0.25">
      <c r="E279" s="66"/>
    </row>
    <row r="280" spans="5:5" s="45" customFormat="1" x14ac:dyDescent="0.25">
      <c r="E280" s="66"/>
    </row>
    <row r="281" spans="5:5" s="45" customFormat="1" x14ac:dyDescent="0.25">
      <c r="E281" s="66"/>
    </row>
    <row r="282" spans="5:5" s="45" customFormat="1" x14ac:dyDescent="0.25">
      <c r="E282" s="66"/>
    </row>
    <row r="283" spans="5:5" s="45" customFormat="1" x14ac:dyDescent="0.25">
      <c r="E283" s="66"/>
    </row>
    <row r="284" spans="5:5" s="45" customFormat="1" x14ac:dyDescent="0.25">
      <c r="E284" s="66"/>
    </row>
    <row r="285" spans="5:5" s="45" customFormat="1" x14ac:dyDescent="0.25">
      <c r="E285" s="66"/>
    </row>
    <row r="286" spans="5:5" s="45" customFormat="1" x14ac:dyDescent="0.25">
      <c r="E286" s="66"/>
    </row>
    <row r="287" spans="5:5" s="45" customFormat="1" x14ac:dyDescent="0.25">
      <c r="E287" s="66"/>
    </row>
    <row r="288" spans="5:5" s="45" customFormat="1" x14ac:dyDescent="0.25">
      <c r="E288" s="66"/>
    </row>
    <row r="289" spans="5:5" s="45" customFormat="1" x14ac:dyDescent="0.25">
      <c r="E289" s="66"/>
    </row>
    <row r="290" spans="5:5" s="45" customFormat="1" x14ac:dyDescent="0.25">
      <c r="E290" s="66"/>
    </row>
    <row r="291" spans="5:5" s="45" customFormat="1" x14ac:dyDescent="0.25">
      <c r="E291" s="66"/>
    </row>
    <row r="292" spans="5:5" s="45" customFormat="1" x14ac:dyDescent="0.25">
      <c r="E292" s="66"/>
    </row>
    <row r="293" spans="5:5" s="45" customFormat="1" x14ac:dyDescent="0.25">
      <c r="E293" s="66"/>
    </row>
    <row r="294" spans="5:5" s="45" customFormat="1" x14ac:dyDescent="0.25">
      <c r="E294" s="66"/>
    </row>
    <row r="295" spans="5:5" s="45" customFormat="1" x14ac:dyDescent="0.25">
      <c r="E295" s="66"/>
    </row>
    <row r="296" spans="5:5" s="45" customFormat="1" x14ac:dyDescent="0.25">
      <c r="E296" s="66"/>
    </row>
    <row r="297" spans="5:5" s="45" customFormat="1" x14ac:dyDescent="0.25">
      <c r="E297" s="66"/>
    </row>
    <row r="298" spans="5:5" s="45" customFormat="1" x14ac:dyDescent="0.25">
      <c r="E298" s="66"/>
    </row>
    <row r="299" spans="5:5" s="45" customFormat="1" x14ac:dyDescent="0.25">
      <c r="E299" s="66"/>
    </row>
    <row r="300" spans="5:5" s="45" customFormat="1" x14ac:dyDescent="0.25">
      <c r="E300" s="66"/>
    </row>
    <row r="301" spans="5:5" s="45" customFormat="1" x14ac:dyDescent="0.25">
      <c r="E301" s="66"/>
    </row>
    <row r="302" spans="5:5" s="45" customFormat="1" x14ac:dyDescent="0.25">
      <c r="E302" s="66"/>
    </row>
    <row r="303" spans="5:5" s="45" customFormat="1" x14ac:dyDescent="0.25">
      <c r="E303" s="66"/>
    </row>
    <row r="304" spans="5:5" s="45" customFormat="1" x14ac:dyDescent="0.25">
      <c r="E304" s="66"/>
    </row>
    <row r="305" spans="5:5" s="45" customFormat="1" x14ac:dyDescent="0.25">
      <c r="E305" s="66"/>
    </row>
    <row r="306" spans="5:5" s="45" customFormat="1" x14ac:dyDescent="0.25">
      <c r="E306" s="66"/>
    </row>
    <row r="307" spans="5:5" s="45" customFormat="1" x14ac:dyDescent="0.25">
      <c r="E307" s="66"/>
    </row>
    <row r="308" spans="5:5" s="45" customFormat="1" x14ac:dyDescent="0.25">
      <c r="E308" s="66"/>
    </row>
    <row r="309" spans="5:5" s="45" customFormat="1" x14ac:dyDescent="0.25">
      <c r="E309" s="66"/>
    </row>
    <row r="310" spans="5:5" s="45" customFormat="1" x14ac:dyDescent="0.25">
      <c r="E310" s="66"/>
    </row>
    <row r="311" spans="5:5" s="45" customFormat="1" x14ac:dyDescent="0.25">
      <c r="E311" s="66"/>
    </row>
    <row r="312" spans="5:5" s="45" customFormat="1" x14ac:dyDescent="0.25">
      <c r="E312" s="66"/>
    </row>
    <row r="313" spans="5:5" s="45" customFormat="1" x14ac:dyDescent="0.25">
      <c r="E313" s="66"/>
    </row>
    <row r="314" spans="5:5" s="45" customFormat="1" x14ac:dyDescent="0.25">
      <c r="E314" s="66"/>
    </row>
    <row r="315" spans="5:5" s="45" customFormat="1" x14ac:dyDescent="0.25">
      <c r="E315" s="66"/>
    </row>
    <row r="316" spans="5:5" s="45" customFormat="1" x14ac:dyDescent="0.25">
      <c r="E316" s="66"/>
    </row>
    <row r="317" spans="5:5" s="45" customFormat="1" x14ac:dyDescent="0.25">
      <c r="E317" s="66"/>
    </row>
    <row r="318" spans="5:5" s="45" customFormat="1" x14ac:dyDescent="0.25">
      <c r="E318" s="66"/>
    </row>
    <row r="319" spans="5:5" s="45" customFormat="1" x14ac:dyDescent="0.25">
      <c r="E319" s="66"/>
    </row>
    <row r="320" spans="5:5" s="45" customFormat="1" x14ac:dyDescent="0.25">
      <c r="E320" s="66"/>
    </row>
    <row r="321" spans="5:5" s="45" customFormat="1" x14ac:dyDescent="0.25">
      <c r="E321" s="66"/>
    </row>
    <row r="322" spans="5:5" s="45" customFormat="1" x14ac:dyDescent="0.25">
      <c r="E322" s="66"/>
    </row>
    <row r="323" spans="5:5" s="45" customFormat="1" x14ac:dyDescent="0.25">
      <c r="E323" s="66"/>
    </row>
    <row r="324" spans="5:5" s="45" customFormat="1" x14ac:dyDescent="0.25">
      <c r="E324" s="66"/>
    </row>
    <row r="325" spans="5:5" s="45" customFormat="1" x14ac:dyDescent="0.25">
      <c r="E325" s="66"/>
    </row>
    <row r="326" spans="5:5" s="45" customFormat="1" x14ac:dyDescent="0.25">
      <c r="E326" s="66"/>
    </row>
    <row r="327" spans="5:5" s="45" customFormat="1" x14ac:dyDescent="0.25">
      <c r="E327" s="66"/>
    </row>
    <row r="328" spans="5:5" s="45" customFormat="1" x14ac:dyDescent="0.25">
      <c r="E328" s="66"/>
    </row>
    <row r="329" spans="5:5" s="45" customFormat="1" x14ac:dyDescent="0.25">
      <c r="E329" s="66"/>
    </row>
    <row r="330" spans="5:5" s="45" customFormat="1" x14ac:dyDescent="0.25">
      <c r="E330" s="66"/>
    </row>
    <row r="331" spans="5:5" s="45" customFormat="1" x14ac:dyDescent="0.25">
      <c r="E331" s="66"/>
    </row>
    <row r="332" spans="5:5" s="45" customFormat="1" x14ac:dyDescent="0.25">
      <c r="E332" s="66"/>
    </row>
    <row r="333" spans="5:5" s="45" customFormat="1" x14ac:dyDescent="0.25">
      <c r="E333" s="66"/>
    </row>
    <row r="334" spans="5:5" s="45" customFormat="1" x14ac:dyDescent="0.25">
      <c r="E334" s="66"/>
    </row>
    <row r="335" spans="5:5" s="45" customFormat="1" x14ac:dyDescent="0.25">
      <c r="E335" s="66"/>
    </row>
    <row r="336" spans="5:5" s="45" customFormat="1" x14ac:dyDescent="0.25">
      <c r="E336" s="66"/>
    </row>
    <row r="337" spans="5:5" s="45" customFormat="1" x14ac:dyDescent="0.25">
      <c r="E337" s="66"/>
    </row>
    <row r="338" spans="5:5" s="45" customFormat="1" x14ac:dyDescent="0.25">
      <c r="E338" s="66"/>
    </row>
    <row r="339" spans="5:5" s="45" customFormat="1" x14ac:dyDescent="0.25">
      <c r="E339" s="66"/>
    </row>
    <row r="340" spans="5:5" s="45" customFormat="1" x14ac:dyDescent="0.25">
      <c r="E340" s="66"/>
    </row>
    <row r="341" spans="5:5" s="45" customFormat="1" x14ac:dyDescent="0.25">
      <c r="E341" s="66"/>
    </row>
    <row r="342" spans="5:5" s="45" customFormat="1" x14ac:dyDescent="0.25">
      <c r="E342" s="66"/>
    </row>
    <row r="343" spans="5:5" s="45" customFormat="1" x14ac:dyDescent="0.25">
      <c r="E343" s="66"/>
    </row>
    <row r="344" spans="5:5" s="45" customFormat="1" x14ac:dyDescent="0.25">
      <c r="E344" s="66"/>
    </row>
    <row r="345" spans="5:5" s="45" customFormat="1" x14ac:dyDescent="0.25">
      <c r="E345" s="66"/>
    </row>
    <row r="346" spans="5:5" s="45" customFormat="1" x14ac:dyDescent="0.25">
      <c r="E346" s="66"/>
    </row>
    <row r="347" spans="5:5" s="45" customFormat="1" x14ac:dyDescent="0.25">
      <c r="E347" s="66"/>
    </row>
    <row r="348" spans="5:5" s="45" customFormat="1" x14ac:dyDescent="0.25">
      <c r="E348" s="66"/>
    </row>
    <row r="349" spans="5:5" s="45" customFormat="1" x14ac:dyDescent="0.25">
      <c r="E349" s="66"/>
    </row>
    <row r="350" spans="5:5" s="45" customFormat="1" x14ac:dyDescent="0.25">
      <c r="E350" s="66"/>
    </row>
    <row r="351" spans="5:5" s="45" customFormat="1" x14ac:dyDescent="0.25">
      <c r="E351" s="66"/>
    </row>
    <row r="352" spans="5:5" s="45" customFormat="1" x14ac:dyDescent="0.25">
      <c r="E352" s="66"/>
    </row>
    <row r="353" spans="5:5" s="45" customFormat="1" x14ac:dyDescent="0.25">
      <c r="E353" s="66"/>
    </row>
    <row r="354" spans="5:5" s="45" customFormat="1" x14ac:dyDescent="0.25">
      <c r="E354" s="66"/>
    </row>
    <row r="355" spans="5:5" s="45" customFormat="1" x14ac:dyDescent="0.25">
      <c r="E355" s="66"/>
    </row>
    <row r="356" spans="5:5" s="45" customFormat="1" x14ac:dyDescent="0.25">
      <c r="E356" s="66"/>
    </row>
    <row r="357" spans="5:5" s="45" customFormat="1" x14ac:dyDescent="0.25">
      <c r="E357" s="66"/>
    </row>
    <row r="358" spans="5:5" s="45" customFormat="1" x14ac:dyDescent="0.25">
      <c r="E358" s="66"/>
    </row>
    <row r="359" spans="5:5" s="45" customFormat="1" x14ac:dyDescent="0.25">
      <c r="E359" s="66"/>
    </row>
    <row r="360" spans="5:5" s="45" customFormat="1" x14ac:dyDescent="0.25">
      <c r="E360" s="66"/>
    </row>
    <row r="361" spans="5:5" s="45" customFormat="1" x14ac:dyDescent="0.25">
      <c r="E361" s="66"/>
    </row>
    <row r="362" spans="5:5" s="45" customFormat="1" x14ac:dyDescent="0.25">
      <c r="E362" s="66"/>
    </row>
    <row r="363" spans="5:5" s="45" customFormat="1" x14ac:dyDescent="0.25">
      <c r="E363" s="66"/>
    </row>
    <row r="364" spans="5:5" s="45" customFormat="1" x14ac:dyDescent="0.25">
      <c r="E364" s="66"/>
    </row>
    <row r="365" spans="5:5" s="45" customFormat="1" x14ac:dyDescent="0.25">
      <c r="E365" s="66"/>
    </row>
    <row r="366" spans="5:5" s="45" customFormat="1" x14ac:dyDescent="0.25">
      <c r="E366" s="66"/>
    </row>
    <row r="367" spans="5:5" s="45" customFormat="1" x14ac:dyDescent="0.25">
      <c r="E367" s="66"/>
    </row>
    <row r="368" spans="5:5" s="45" customFormat="1" x14ac:dyDescent="0.25">
      <c r="E368" s="66"/>
    </row>
    <row r="369" spans="5:5" s="45" customFormat="1" x14ac:dyDescent="0.25">
      <c r="E369" s="66"/>
    </row>
    <row r="370" spans="5:5" s="45" customFormat="1" x14ac:dyDescent="0.25">
      <c r="E370" s="66"/>
    </row>
    <row r="371" spans="5:5" s="45" customFormat="1" x14ac:dyDescent="0.25">
      <c r="E371" s="66"/>
    </row>
    <row r="372" spans="5:5" s="45" customFormat="1" x14ac:dyDescent="0.25">
      <c r="E372" s="66"/>
    </row>
    <row r="373" spans="5:5" s="45" customFormat="1" x14ac:dyDescent="0.25">
      <c r="E373" s="66"/>
    </row>
    <row r="374" spans="5:5" s="45" customFormat="1" x14ac:dyDescent="0.25">
      <c r="E374" s="66"/>
    </row>
    <row r="375" spans="5:5" s="45" customFormat="1" x14ac:dyDescent="0.25">
      <c r="E375" s="66"/>
    </row>
    <row r="376" spans="5:5" s="45" customFormat="1" x14ac:dyDescent="0.25">
      <c r="E376" s="66"/>
    </row>
    <row r="377" spans="5:5" s="45" customFormat="1" x14ac:dyDescent="0.25">
      <c r="E377" s="66"/>
    </row>
    <row r="378" spans="5:5" s="45" customFormat="1" x14ac:dyDescent="0.25">
      <c r="E378" s="66"/>
    </row>
    <row r="379" spans="5:5" s="45" customFormat="1" x14ac:dyDescent="0.25">
      <c r="E379" s="66"/>
    </row>
    <row r="380" spans="5:5" s="45" customFormat="1" x14ac:dyDescent="0.25">
      <c r="E380" s="66"/>
    </row>
    <row r="381" spans="5:5" s="45" customFormat="1" x14ac:dyDescent="0.25">
      <c r="E381" s="66"/>
    </row>
    <row r="382" spans="5:5" s="45" customFormat="1" x14ac:dyDescent="0.25">
      <c r="E382" s="66"/>
    </row>
    <row r="383" spans="5:5" s="45" customFormat="1" x14ac:dyDescent="0.25">
      <c r="E383" s="66"/>
    </row>
    <row r="384" spans="5:5" s="45" customFormat="1" x14ac:dyDescent="0.25">
      <c r="E384" s="66"/>
    </row>
    <row r="385" spans="5:5" s="45" customFormat="1" x14ac:dyDescent="0.25">
      <c r="E385" s="66"/>
    </row>
    <row r="386" spans="5:5" s="45" customFormat="1" x14ac:dyDescent="0.25">
      <c r="E386" s="66"/>
    </row>
    <row r="387" spans="5:5" s="45" customFormat="1" x14ac:dyDescent="0.25">
      <c r="E387" s="66"/>
    </row>
    <row r="388" spans="5:5" s="45" customFormat="1" x14ac:dyDescent="0.25">
      <c r="E388" s="66"/>
    </row>
    <row r="389" spans="5:5" s="45" customFormat="1" x14ac:dyDescent="0.25">
      <c r="E389" s="66"/>
    </row>
    <row r="390" spans="5:5" s="45" customFormat="1" x14ac:dyDescent="0.25">
      <c r="E390" s="66"/>
    </row>
    <row r="391" spans="5:5" s="45" customFormat="1" x14ac:dyDescent="0.25">
      <c r="E391" s="66"/>
    </row>
    <row r="392" spans="5:5" s="45" customFormat="1" x14ac:dyDescent="0.25">
      <c r="E392" s="66"/>
    </row>
    <row r="393" spans="5:5" s="45" customFormat="1" x14ac:dyDescent="0.25">
      <c r="E393" s="66"/>
    </row>
    <row r="394" spans="5:5" s="45" customFormat="1" x14ac:dyDescent="0.25">
      <c r="E394" s="66"/>
    </row>
    <row r="395" spans="5:5" s="45" customFormat="1" x14ac:dyDescent="0.25">
      <c r="E395" s="66"/>
    </row>
    <row r="396" spans="5:5" s="45" customFormat="1" x14ac:dyDescent="0.25">
      <c r="E396" s="66"/>
    </row>
    <row r="397" spans="5:5" s="45" customFormat="1" x14ac:dyDescent="0.25">
      <c r="E397" s="66"/>
    </row>
    <row r="398" spans="5:5" s="45" customFormat="1" x14ac:dyDescent="0.25">
      <c r="E398" s="66"/>
    </row>
    <row r="399" spans="5:5" s="45" customFormat="1" x14ac:dyDescent="0.25">
      <c r="E399" s="66"/>
    </row>
    <row r="400" spans="5:5" s="45" customFormat="1" x14ac:dyDescent="0.25">
      <c r="E400" s="66"/>
    </row>
    <row r="401" spans="5:5" s="45" customFormat="1" x14ac:dyDescent="0.25">
      <c r="E401" s="66"/>
    </row>
    <row r="402" spans="5:5" s="45" customFormat="1" x14ac:dyDescent="0.25">
      <c r="E402" s="66"/>
    </row>
    <row r="403" spans="5:5" s="45" customFormat="1" x14ac:dyDescent="0.25">
      <c r="E403" s="66"/>
    </row>
    <row r="404" spans="5:5" s="45" customFormat="1" x14ac:dyDescent="0.25">
      <c r="E404" s="66"/>
    </row>
    <row r="405" spans="5:5" s="45" customFormat="1" x14ac:dyDescent="0.25">
      <c r="E405" s="66"/>
    </row>
    <row r="406" spans="5:5" s="45" customFormat="1" x14ac:dyDescent="0.25">
      <c r="E406" s="66"/>
    </row>
    <row r="407" spans="5:5" s="45" customFormat="1" x14ac:dyDescent="0.25">
      <c r="E407" s="66"/>
    </row>
    <row r="408" spans="5:5" s="45" customFormat="1" x14ac:dyDescent="0.25">
      <c r="E408" s="66"/>
    </row>
    <row r="409" spans="5:5" s="45" customFormat="1" x14ac:dyDescent="0.25">
      <c r="E409" s="66"/>
    </row>
    <row r="410" spans="5:5" s="45" customFormat="1" x14ac:dyDescent="0.25">
      <c r="E410" s="66"/>
    </row>
    <row r="411" spans="5:5" s="45" customFormat="1" x14ac:dyDescent="0.25">
      <c r="E411" s="66"/>
    </row>
    <row r="412" spans="5:5" s="45" customFormat="1" x14ac:dyDescent="0.25">
      <c r="E412" s="66"/>
    </row>
    <row r="413" spans="5:5" s="45" customFormat="1" x14ac:dyDescent="0.25">
      <c r="E413" s="66"/>
    </row>
    <row r="414" spans="5:5" s="45" customFormat="1" x14ac:dyDescent="0.25">
      <c r="E414" s="66"/>
    </row>
    <row r="415" spans="5:5" s="45" customFormat="1" x14ac:dyDescent="0.25">
      <c r="E415" s="66"/>
    </row>
    <row r="416" spans="5:5" s="45" customFormat="1" x14ac:dyDescent="0.25">
      <c r="E416" s="66"/>
    </row>
    <row r="417" spans="5:5" s="45" customFormat="1" x14ac:dyDescent="0.25">
      <c r="E417" s="66"/>
    </row>
    <row r="418" spans="5:5" s="45" customFormat="1" x14ac:dyDescent="0.25">
      <c r="E418" s="66"/>
    </row>
    <row r="419" spans="5:5" s="45" customFormat="1" x14ac:dyDescent="0.25">
      <c r="E419" s="66"/>
    </row>
    <row r="420" spans="5:5" s="45" customFormat="1" x14ac:dyDescent="0.25">
      <c r="E420" s="66"/>
    </row>
    <row r="421" spans="5:5" s="45" customFormat="1" x14ac:dyDescent="0.25">
      <c r="E421" s="66"/>
    </row>
    <row r="422" spans="5:5" s="45" customFormat="1" x14ac:dyDescent="0.25">
      <c r="E422" s="66"/>
    </row>
    <row r="423" spans="5:5" s="45" customFormat="1" x14ac:dyDescent="0.25">
      <c r="E423" s="66"/>
    </row>
    <row r="424" spans="5:5" s="45" customFormat="1" x14ac:dyDescent="0.25">
      <c r="E424" s="66"/>
    </row>
    <row r="425" spans="5:5" s="45" customFormat="1" x14ac:dyDescent="0.25">
      <c r="E425" s="66"/>
    </row>
    <row r="426" spans="5:5" s="45" customFormat="1" x14ac:dyDescent="0.25">
      <c r="E426" s="66"/>
    </row>
    <row r="427" spans="5:5" s="45" customFormat="1" x14ac:dyDescent="0.25">
      <c r="E427" s="66"/>
    </row>
    <row r="428" spans="5:5" s="45" customFormat="1" x14ac:dyDescent="0.25">
      <c r="E428" s="66"/>
    </row>
    <row r="429" spans="5:5" s="45" customFormat="1" x14ac:dyDescent="0.25">
      <c r="E429" s="66"/>
    </row>
    <row r="430" spans="5:5" s="45" customFormat="1" x14ac:dyDescent="0.25">
      <c r="E430" s="66"/>
    </row>
    <row r="431" spans="5:5" s="45" customFormat="1" x14ac:dyDescent="0.25">
      <c r="E431" s="66"/>
    </row>
    <row r="432" spans="5:5" s="45" customFormat="1" x14ac:dyDescent="0.25">
      <c r="E432" s="66"/>
    </row>
    <row r="433" spans="5:5" s="45" customFormat="1" x14ac:dyDescent="0.25">
      <c r="E433" s="66"/>
    </row>
    <row r="434" spans="5:5" s="45" customFormat="1" x14ac:dyDescent="0.25">
      <c r="E434" s="66"/>
    </row>
    <row r="435" spans="5:5" s="45" customFormat="1" x14ac:dyDescent="0.25">
      <c r="E435" s="66"/>
    </row>
    <row r="436" spans="5:5" s="45" customFormat="1" x14ac:dyDescent="0.25">
      <c r="E436" s="66"/>
    </row>
    <row r="437" spans="5:5" s="45" customFormat="1" x14ac:dyDescent="0.25">
      <c r="E437" s="66"/>
    </row>
    <row r="438" spans="5:5" s="45" customFormat="1" x14ac:dyDescent="0.25">
      <c r="E438" s="66"/>
    </row>
    <row r="439" spans="5:5" s="45" customFormat="1" x14ac:dyDescent="0.25">
      <c r="E439" s="66"/>
    </row>
    <row r="440" spans="5:5" s="45" customFormat="1" x14ac:dyDescent="0.25">
      <c r="E440" s="66"/>
    </row>
    <row r="441" spans="5:5" s="45" customFormat="1" x14ac:dyDescent="0.25">
      <c r="E441" s="66"/>
    </row>
    <row r="442" spans="5:5" s="45" customFormat="1" x14ac:dyDescent="0.25">
      <c r="E442" s="66"/>
    </row>
    <row r="443" spans="5:5" s="45" customFormat="1" x14ac:dyDescent="0.25">
      <c r="E443" s="66"/>
    </row>
    <row r="444" spans="5:5" s="45" customFormat="1" x14ac:dyDescent="0.25">
      <c r="E444" s="66"/>
    </row>
    <row r="445" spans="5:5" s="45" customFormat="1" x14ac:dyDescent="0.25">
      <c r="E445" s="66"/>
    </row>
    <row r="446" spans="5:5" s="45" customFormat="1" x14ac:dyDescent="0.25">
      <c r="E446" s="66"/>
    </row>
    <row r="447" spans="5:5" s="45" customFormat="1" x14ac:dyDescent="0.25">
      <c r="E447" s="66"/>
    </row>
    <row r="448" spans="5:5" s="45" customFormat="1" x14ac:dyDescent="0.25">
      <c r="E448" s="66"/>
    </row>
    <row r="449" spans="5:5" s="45" customFormat="1" x14ac:dyDescent="0.25">
      <c r="E449" s="66"/>
    </row>
    <row r="450" spans="5:5" s="45" customFormat="1" x14ac:dyDescent="0.25">
      <c r="E450" s="66"/>
    </row>
    <row r="451" spans="5:5" s="45" customFormat="1" x14ac:dyDescent="0.25">
      <c r="E451" s="66"/>
    </row>
    <row r="452" spans="5:5" s="45" customFormat="1" x14ac:dyDescent="0.25">
      <c r="E452" s="66"/>
    </row>
    <row r="453" spans="5:5" s="45" customFormat="1" x14ac:dyDescent="0.25">
      <c r="E453" s="66"/>
    </row>
    <row r="454" spans="5:5" s="45" customFormat="1" x14ac:dyDescent="0.25">
      <c r="E454" s="66"/>
    </row>
    <row r="455" spans="5:5" s="45" customFormat="1" x14ac:dyDescent="0.25">
      <c r="E455" s="66"/>
    </row>
    <row r="456" spans="5:5" s="45" customFormat="1" x14ac:dyDescent="0.25">
      <c r="E456" s="66"/>
    </row>
    <row r="457" spans="5:5" s="45" customFormat="1" x14ac:dyDescent="0.25">
      <c r="E457" s="66"/>
    </row>
    <row r="458" spans="5:5" s="45" customFormat="1" x14ac:dyDescent="0.25">
      <c r="E458" s="66"/>
    </row>
    <row r="459" spans="5:5" s="45" customFormat="1" x14ac:dyDescent="0.25">
      <c r="E459" s="66"/>
    </row>
    <row r="460" spans="5:5" s="45" customFormat="1" x14ac:dyDescent="0.25">
      <c r="E460" s="66"/>
    </row>
    <row r="461" spans="5:5" s="45" customFormat="1" x14ac:dyDescent="0.25">
      <c r="E461" s="66"/>
    </row>
    <row r="462" spans="5:5" s="45" customFormat="1" x14ac:dyDescent="0.25">
      <c r="E462" s="66"/>
    </row>
    <row r="463" spans="5:5" s="45" customFormat="1" x14ac:dyDescent="0.25">
      <c r="E463" s="66"/>
    </row>
    <row r="464" spans="5:5" s="45" customFormat="1" x14ac:dyDescent="0.25">
      <c r="E464" s="66"/>
    </row>
    <row r="465" spans="5:5" s="45" customFormat="1" x14ac:dyDescent="0.25">
      <c r="E465" s="66"/>
    </row>
    <row r="466" spans="5:5" s="45" customFormat="1" x14ac:dyDescent="0.25">
      <c r="E466" s="66"/>
    </row>
    <row r="467" spans="5:5" s="45" customFormat="1" x14ac:dyDescent="0.25">
      <c r="E467" s="66"/>
    </row>
    <row r="468" spans="5:5" s="45" customFormat="1" x14ac:dyDescent="0.25">
      <c r="E468" s="66"/>
    </row>
    <row r="469" spans="5:5" s="45" customFormat="1" x14ac:dyDescent="0.25">
      <c r="E469" s="66"/>
    </row>
    <row r="470" spans="5:5" s="45" customFormat="1" x14ac:dyDescent="0.25">
      <c r="E470" s="66"/>
    </row>
    <row r="471" spans="5:5" s="45" customFormat="1" x14ac:dyDescent="0.25">
      <c r="E471" s="66"/>
    </row>
    <row r="472" spans="5:5" s="45" customFormat="1" x14ac:dyDescent="0.25">
      <c r="E472" s="66"/>
    </row>
    <row r="473" spans="5:5" s="45" customFormat="1" x14ac:dyDescent="0.25">
      <c r="E473" s="66"/>
    </row>
    <row r="474" spans="5:5" s="45" customFormat="1" x14ac:dyDescent="0.25">
      <c r="E474" s="66"/>
    </row>
    <row r="475" spans="5:5" s="45" customFormat="1" x14ac:dyDescent="0.25">
      <c r="E475" s="66"/>
    </row>
    <row r="476" spans="5:5" s="45" customFormat="1" x14ac:dyDescent="0.25">
      <c r="E476" s="66"/>
    </row>
    <row r="477" spans="5:5" s="45" customFormat="1" x14ac:dyDescent="0.25">
      <c r="E477" s="66"/>
    </row>
    <row r="478" spans="5:5" s="45" customFormat="1" x14ac:dyDescent="0.25">
      <c r="E478" s="66"/>
    </row>
    <row r="479" spans="5:5" s="45" customFormat="1" x14ac:dyDescent="0.25">
      <c r="E479" s="66"/>
    </row>
    <row r="480" spans="5:5" s="45" customFormat="1" x14ac:dyDescent="0.25">
      <c r="E480" s="66"/>
    </row>
    <row r="481" spans="5:5" s="45" customFormat="1" x14ac:dyDescent="0.25">
      <c r="E481" s="66"/>
    </row>
    <row r="482" spans="5:5" s="45" customFormat="1" x14ac:dyDescent="0.25">
      <c r="E482" s="66"/>
    </row>
    <row r="483" spans="5:5" s="45" customFormat="1" x14ac:dyDescent="0.25">
      <c r="E483" s="66"/>
    </row>
    <row r="484" spans="5:5" s="45" customFormat="1" x14ac:dyDescent="0.25">
      <c r="E484" s="66"/>
    </row>
    <row r="485" spans="5:5" s="45" customFormat="1" x14ac:dyDescent="0.25">
      <c r="E485" s="66"/>
    </row>
    <row r="486" spans="5:5" s="45" customFormat="1" x14ac:dyDescent="0.25">
      <c r="E486" s="66"/>
    </row>
    <row r="487" spans="5:5" s="45" customFormat="1" x14ac:dyDescent="0.25">
      <c r="E487" s="66"/>
    </row>
    <row r="488" spans="5:5" s="45" customFormat="1" x14ac:dyDescent="0.25">
      <c r="E488" s="66"/>
    </row>
    <row r="489" spans="5:5" s="45" customFormat="1" x14ac:dyDescent="0.25">
      <c r="E489" s="66"/>
    </row>
    <row r="490" spans="5:5" s="45" customFormat="1" x14ac:dyDescent="0.25">
      <c r="E490" s="66"/>
    </row>
    <row r="491" spans="5:5" s="45" customFormat="1" x14ac:dyDescent="0.25">
      <c r="E491" s="66"/>
    </row>
    <row r="492" spans="5:5" s="45" customFormat="1" x14ac:dyDescent="0.25">
      <c r="E492" s="66"/>
    </row>
    <row r="493" spans="5:5" s="45" customFormat="1" x14ac:dyDescent="0.25">
      <c r="E493" s="66"/>
    </row>
    <row r="494" spans="5:5" s="45" customFormat="1" x14ac:dyDescent="0.25">
      <c r="E494" s="66"/>
    </row>
    <row r="495" spans="5:5" s="45" customFormat="1" x14ac:dyDescent="0.25">
      <c r="E495" s="66"/>
    </row>
    <row r="496" spans="5:5" s="45" customFormat="1" x14ac:dyDescent="0.25">
      <c r="E496" s="66"/>
    </row>
    <row r="497" spans="5:5" s="45" customFormat="1" x14ac:dyDescent="0.25">
      <c r="E497" s="66"/>
    </row>
    <row r="498" spans="5:5" s="45" customFormat="1" x14ac:dyDescent="0.25">
      <c r="E498" s="66"/>
    </row>
    <row r="499" spans="5:5" s="45" customFormat="1" x14ac:dyDescent="0.25">
      <c r="E499" s="66"/>
    </row>
    <row r="500" spans="5:5" s="45" customFormat="1" x14ac:dyDescent="0.25">
      <c r="E500" s="66"/>
    </row>
    <row r="501" spans="5:5" s="45" customFormat="1" x14ac:dyDescent="0.25">
      <c r="E501" s="66"/>
    </row>
    <row r="502" spans="5:5" s="45" customFormat="1" x14ac:dyDescent="0.25">
      <c r="E502" s="66"/>
    </row>
    <row r="503" spans="5:5" s="45" customFormat="1" x14ac:dyDescent="0.25">
      <c r="E503" s="66"/>
    </row>
    <row r="504" spans="5:5" s="45" customFormat="1" x14ac:dyDescent="0.25">
      <c r="E504" s="66"/>
    </row>
    <row r="505" spans="5:5" s="45" customFormat="1" x14ac:dyDescent="0.25">
      <c r="E505" s="66"/>
    </row>
    <row r="506" spans="5:5" s="45" customFormat="1" x14ac:dyDescent="0.25">
      <c r="E506" s="66"/>
    </row>
    <row r="507" spans="5:5" s="45" customFormat="1" x14ac:dyDescent="0.25">
      <c r="E507" s="66"/>
    </row>
    <row r="508" spans="5:5" s="45" customFormat="1" x14ac:dyDescent="0.25">
      <c r="E508" s="66"/>
    </row>
    <row r="509" spans="5:5" s="45" customFormat="1" x14ac:dyDescent="0.25">
      <c r="E509" s="66"/>
    </row>
    <row r="510" spans="5:5" s="45" customFormat="1" x14ac:dyDescent="0.25">
      <c r="E510" s="66"/>
    </row>
    <row r="511" spans="5:5" s="45" customFormat="1" x14ac:dyDescent="0.25">
      <c r="E511" s="66"/>
    </row>
    <row r="512" spans="5:5" s="45" customFormat="1" x14ac:dyDescent="0.25">
      <c r="E512" s="66"/>
    </row>
    <row r="513" spans="5:5" s="45" customFormat="1" x14ac:dyDescent="0.25">
      <c r="E513" s="66"/>
    </row>
    <row r="514" spans="5:5" s="45" customFormat="1" x14ac:dyDescent="0.25">
      <c r="E514" s="66"/>
    </row>
    <row r="515" spans="5:5" s="45" customFormat="1" x14ac:dyDescent="0.25">
      <c r="E515" s="66"/>
    </row>
    <row r="516" spans="5:5" s="45" customFormat="1" x14ac:dyDescent="0.25">
      <c r="E516" s="66"/>
    </row>
    <row r="517" spans="5:5" s="45" customFormat="1" x14ac:dyDescent="0.25">
      <c r="E517" s="66"/>
    </row>
    <row r="518" spans="5:5" s="45" customFormat="1" x14ac:dyDescent="0.25">
      <c r="E518" s="66"/>
    </row>
    <row r="519" spans="5:5" s="45" customFormat="1" x14ac:dyDescent="0.25">
      <c r="E519" s="66"/>
    </row>
    <row r="520" spans="5:5" s="45" customFormat="1" x14ac:dyDescent="0.25">
      <c r="E520" s="66"/>
    </row>
    <row r="521" spans="5:5" s="45" customFormat="1" x14ac:dyDescent="0.25">
      <c r="E521" s="66"/>
    </row>
    <row r="522" spans="5:5" s="45" customFormat="1" x14ac:dyDescent="0.25">
      <c r="E522" s="66"/>
    </row>
    <row r="523" spans="5:5" s="45" customFormat="1" x14ac:dyDescent="0.25">
      <c r="E523" s="66"/>
    </row>
    <row r="524" spans="5:5" s="45" customFormat="1" x14ac:dyDescent="0.25">
      <c r="E524" s="66"/>
    </row>
    <row r="525" spans="5:5" s="45" customFormat="1" x14ac:dyDescent="0.25">
      <c r="E525" s="66"/>
    </row>
    <row r="526" spans="5:5" s="45" customFormat="1" x14ac:dyDescent="0.25">
      <c r="E526" s="66"/>
    </row>
    <row r="527" spans="5:5" s="45" customFormat="1" x14ac:dyDescent="0.25">
      <c r="E527" s="66"/>
    </row>
    <row r="528" spans="5:5" s="45" customFormat="1" x14ac:dyDescent="0.25">
      <c r="E528" s="66"/>
    </row>
    <row r="529" spans="5:5" s="45" customFormat="1" x14ac:dyDescent="0.25">
      <c r="E529" s="66"/>
    </row>
    <row r="530" spans="5:5" s="45" customFormat="1" x14ac:dyDescent="0.25">
      <c r="E530" s="66"/>
    </row>
    <row r="531" spans="5:5" s="45" customFormat="1" x14ac:dyDescent="0.25">
      <c r="E531" s="66"/>
    </row>
    <row r="532" spans="5:5" s="45" customFormat="1" x14ac:dyDescent="0.25">
      <c r="E532" s="66"/>
    </row>
    <row r="533" spans="5:5" s="45" customFormat="1" x14ac:dyDescent="0.25">
      <c r="E533" s="66"/>
    </row>
    <row r="534" spans="5:5" s="45" customFormat="1" x14ac:dyDescent="0.25">
      <c r="E534" s="66"/>
    </row>
    <row r="535" spans="5:5" s="45" customFormat="1" x14ac:dyDescent="0.25">
      <c r="E535" s="66"/>
    </row>
    <row r="536" spans="5:5" s="45" customFormat="1" x14ac:dyDescent="0.25">
      <c r="E536" s="66"/>
    </row>
    <row r="537" spans="5:5" s="45" customFormat="1" x14ac:dyDescent="0.25">
      <c r="E537" s="66"/>
    </row>
    <row r="538" spans="5:5" s="45" customFormat="1" x14ac:dyDescent="0.25">
      <c r="E538" s="66"/>
    </row>
    <row r="539" spans="5:5" s="45" customFormat="1" x14ac:dyDescent="0.25">
      <c r="E539" s="66"/>
    </row>
    <row r="540" spans="5:5" s="45" customFormat="1" x14ac:dyDescent="0.25">
      <c r="E540" s="66"/>
    </row>
    <row r="541" spans="5:5" s="45" customFormat="1" x14ac:dyDescent="0.25">
      <c r="E541" s="66"/>
    </row>
    <row r="542" spans="5:5" s="45" customFormat="1" x14ac:dyDescent="0.25">
      <c r="E542" s="66"/>
    </row>
    <row r="543" spans="5:5" s="45" customFormat="1" x14ac:dyDescent="0.25">
      <c r="E543" s="66"/>
    </row>
    <row r="544" spans="5:5" s="45" customFormat="1" x14ac:dyDescent="0.25">
      <c r="E544" s="66"/>
    </row>
    <row r="545" spans="5:5" s="45" customFormat="1" x14ac:dyDescent="0.25">
      <c r="E545" s="66"/>
    </row>
    <row r="546" spans="5:5" s="45" customFormat="1" x14ac:dyDescent="0.25">
      <c r="E546" s="66"/>
    </row>
    <row r="547" spans="5:5" s="45" customFormat="1" x14ac:dyDescent="0.25">
      <c r="E547" s="66"/>
    </row>
    <row r="548" spans="5:5" s="45" customFormat="1" x14ac:dyDescent="0.25">
      <c r="E548" s="66"/>
    </row>
    <row r="549" spans="5:5" s="45" customFormat="1" x14ac:dyDescent="0.25">
      <c r="E549" s="66"/>
    </row>
    <row r="550" spans="5:5" s="45" customFormat="1" x14ac:dyDescent="0.25">
      <c r="E550" s="66"/>
    </row>
    <row r="551" spans="5:5" s="45" customFormat="1" x14ac:dyDescent="0.25">
      <c r="E551" s="66"/>
    </row>
    <row r="552" spans="5:5" s="45" customFormat="1" x14ac:dyDescent="0.25">
      <c r="E552" s="66"/>
    </row>
    <row r="553" spans="5:5" s="45" customFormat="1" x14ac:dyDescent="0.25">
      <c r="E553" s="66"/>
    </row>
    <row r="554" spans="5:5" s="45" customFormat="1" x14ac:dyDescent="0.25">
      <c r="E554" s="66"/>
    </row>
    <row r="555" spans="5:5" s="45" customFormat="1" x14ac:dyDescent="0.25">
      <c r="E555" s="66"/>
    </row>
    <row r="556" spans="5:5" s="45" customFormat="1" x14ac:dyDescent="0.25">
      <c r="E556" s="66"/>
    </row>
    <row r="557" spans="5:5" s="45" customFormat="1" x14ac:dyDescent="0.25">
      <c r="E557" s="66"/>
    </row>
    <row r="558" spans="5:5" s="45" customFormat="1" x14ac:dyDescent="0.25">
      <c r="E558" s="66"/>
    </row>
    <row r="559" spans="5:5" s="45" customFormat="1" x14ac:dyDescent="0.25">
      <c r="E559" s="66"/>
    </row>
    <row r="560" spans="5:5" s="45" customFormat="1" x14ac:dyDescent="0.25">
      <c r="E560" s="66"/>
    </row>
    <row r="561" spans="5:5" s="45" customFormat="1" x14ac:dyDescent="0.25">
      <c r="E561" s="66"/>
    </row>
    <row r="562" spans="5:5" s="45" customFormat="1" x14ac:dyDescent="0.25">
      <c r="E562" s="66"/>
    </row>
    <row r="563" spans="5:5" s="45" customFormat="1" x14ac:dyDescent="0.25">
      <c r="E563" s="66"/>
    </row>
    <row r="564" spans="5:5" s="45" customFormat="1" x14ac:dyDescent="0.25">
      <c r="E564" s="66"/>
    </row>
    <row r="565" spans="5:5" s="45" customFormat="1" x14ac:dyDescent="0.25">
      <c r="E565" s="66"/>
    </row>
    <row r="566" spans="5:5" s="45" customFormat="1" x14ac:dyDescent="0.25">
      <c r="E566" s="66"/>
    </row>
    <row r="567" spans="5:5" s="45" customFormat="1" x14ac:dyDescent="0.25">
      <c r="E567" s="66"/>
    </row>
    <row r="568" spans="5:5" s="45" customFormat="1" x14ac:dyDescent="0.25">
      <c r="E568" s="66"/>
    </row>
    <row r="569" spans="5:5" s="45" customFormat="1" x14ac:dyDescent="0.25">
      <c r="E569" s="66"/>
    </row>
    <row r="570" spans="5:5" s="45" customFormat="1" x14ac:dyDescent="0.25">
      <c r="E570" s="66"/>
    </row>
    <row r="571" spans="5:5" s="45" customFormat="1" x14ac:dyDescent="0.25">
      <c r="E571" s="66"/>
    </row>
    <row r="572" spans="5:5" s="45" customFormat="1" x14ac:dyDescent="0.25">
      <c r="E572" s="66"/>
    </row>
    <row r="573" spans="5:5" s="45" customFormat="1" x14ac:dyDescent="0.25">
      <c r="E573" s="66"/>
    </row>
    <row r="574" spans="5:5" s="45" customFormat="1" x14ac:dyDescent="0.25">
      <c r="E574" s="66"/>
    </row>
    <row r="575" spans="5:5" s="45" customFormat="1" x14ac:dyDescent="0.25">
      <c r="E575" s="66"/>
    </row>
    <row r="576" spans="5:5" s="45" customFormat="1" x14ac:dyDescent="0.25">
      <c r="E576" s="66"/>
    </row>
    <row r="577" spans="5:5" s="45" customFormat="1" x14ac:dyDescent="0.25">
      <c r="E577" s="66"/>
    </row>
    <row r="578" spans="5:5" s="45" customFormat="1" x14ac:dyDescent="0.25">
      <c r="E578" s="66"/>
    </row>
    <row r="579" spans="5:5" s="45" customFormat="1" x14ac:dyDescent="0.25">
      <c r="E579" s="66"/>
    </row>
    <row r="580" spans="5:5" s="45" customFormat="1" x14ac:dyDescent="0.25">
      <c r="E580" s="66"/>
    </row>
    <row r="581" spans="5:5" s="45" customFormat="1" x14ac:dyDescent="0.25">
      <c r="E581" s="66"/>
    </row>
    <row r="582" spans="5:5" s="45" customFormat="1" x14ac:dyDescent="0.25">
      <c r="E582" s="66"/>
    </row>
    <row r="583" spans="5:5" s="45" customFormat="1" x14ac:dyDescent="0.25">
      <c r="E583" s="66"/>
    </row>
    <row r="584" spans="5:5" s="45" customFormat="1" x14ac:dyDescent="0.25">
      <c r="E584" s="66"/>
    </row>
    <row r="585" spans="5:5" s="45" customFormat="1" x14ac:dyDescent="0.25">
      <c r="E585" s="66"/>
    </row>
    <row r="586" spans="5:5" s="45" customFormat="1" x14ac:dyDescent="0.25">
      <c r="E586" s="66"/>
    </row>
    <row r="587" spans="5:5" s="45" customFormat="1" x14ac:dyDescent="0.25">
      <c r="E587" s="66"/>
    </row>
    <row r="588" spans="5:5" s="45" customFormat="1" x14ac:dyDescent="0.25">
      <c r="E588" s="66"/>
    </row>
    <row r="589" spans="5:5" s="45" customFormat="1" x14ac:dyDescent="0.25">
      <c r="E589" s="66"/>
    </row>
    <row r="590" spans="5:5" s="45" customFormat="1" x14ac:dyDescent="0.25">
      <c r="E590" s="66"/>
    </row>
    <row r="591" spans="5:5" s="45" customFormat="1" x14ac:dyDescent="0.25">
      <c r="E591" s="66"/>
    </row>
    <row r="592" spans="5:5" s="45" customFormat="1" x14ac:dyDescent="0.25">
      <c r="E592" s="66"/>
    </row>
    <row r="593" spans="5:5" s="45" customFormat="1" x14ac:dyDescent="0.25">
      <c r="E593" s="66"/>
    </row>
    <row r="594" spans="5:5" s="45" customFormat="1" x14ac:dyDescent="0.25">
      <c r="E594" s="66"/>
    </row>
    <row r="595" spans="5:5" s="45" customFormat="1" x14ac:dyDescent="0.25">
      <c r="E595" s="66"/>
    </row>
    <row r="596" spans="5:5" s="45" customFormat="1" x14ac:dyDescent="0.25">
      <c r="E596" s="66"/>
    </row>
    <row r="597" spans="5:5" s="45" customFormat="1" x14ac:dyDescent="0.25">
      <c r="E597" s="66"/>
    </row>
    <row r="598" spans="5:5" s="45" customFormat="1" x14ac:dyDescent="0.25">
      <c r="E598" s="66"/>
    </row>
    <row r="599" spans="5:5" s="45" customFormat="1" x14ac:dyDescent="0.25">
      <c r="E599" s="66"/>
    </row>
    <row r="600" spans="5:5" s="45" customFormat="1" x14ac:dyDescent="0.25">
      <c r="E600" s="66"/>
    </row>
    <row r="601" spans="5:5" s="45" customFormat="1" x14ac:dyDescent="0.25">
      <c r="E601" s="66"/>
    </row>
    <row r="602" spans="5:5" s="45" customFormat="1" x14ac:dyDescent="0.25">
      <c r="E602" s="66"/>
    </row>
    <row r="603" spans="5:5" s="45" customFormat="1" x14ac:dyDescent="0.25">
      <c r="E603" s="66"/>
    </row>
    <row r="604" spans="5:5" s="45" customFormat="1" x14ac:dyDescent="0.25">
      <c r="E604" s="66"/>
    </row>
    <row r="605" spans="5:5" s="45" customFormat="1" x14ac:dyDescent="0.25">
      <c r="E605" s="66"/>
    </row>
    <row r="606" spans="5:5" s="45" customFormat="1" x14ac:dyDescent="0.25">
      <c r="E606" s="66"/>
    </row>
    <row r="607" spans="5:5" s="45" customFormat="1" x14ac:dyDescent="0.25">
      <c r="E607" s="66"/>
    </row>
    <row r="608" spans="5:5" s="45" customFormat="1" x14ac:dyDescent="0.25">
      <c r="E608" s="66"/>
    </row>
    <row r="609" spans="5:5" s="45" customFormat="1" x14ac:dyDescent="0.25">
      <c r="E609" s="66"/>
    </row>
    <row r="610" spans="5:5" s="45" customFormat="1" x14ac:dyDescent="0.25">
      <c r="E610" s="66"/>
    </row>
    <row r="611" spans="5:5" s="45" customFormat="1" x14ac:dyDescent="0.25">
      <c r="E611" s="66"/>
    </row>
    <row r="612" spans="5:5" s="45" customFormat="1" x14ac:dyDescent="0.25">
      <c r="E612" s="66"/>
    </row>
    <row r="613" spans="5:5" s="45" customFormat="1" x14ac:dyDescent="0.25">
      <c r="E613" s="66"/>
    </row>
    <row r="614" spans="5:5" s="45" customFormat="1" x14ac:dyDescent="0.25">
      <c r="E614" s="66"/>
    </row>
    <row r="615" spans="5:5" s="45" customFormat="1" x14ac:dyDescent="0.25">
      <c r="E615" s="66"/>
    </row>
    <row r="616" spans="5:5" s="45" customFormat="1" x14ac:dyDescent="0.25">
      <c r="E616" s="66"/>
    </row>
    <row r="617" spans="5:5" s="45" customFormat="1" x14ac:dyDescent="0.25">
      <c r="E617" s="66"/>
    </row>
    <row r="618" spans="5:5" s="45" customFormat="1" x14ac:dyDescent="0.25">
      <c r="E618" s="66"/>
    </row>
    <row r="619" spans="5:5" s="45" customFormat="1" x14ac:dyDescent="0.25">
      <c r="E619" s="66"/>
    </row>
    <row r="620" spans="5:5" s="45" customFormat="1" x14ac:dyDescent="0.25">
      <c r="E620" s="66"/>
    </row>
    <row r="621" spans="5:5" s="45" customFormat="1" x14ac:dyDescent="0.25">
      <c r="E621" s="66"/>
    </row>
    <row r="622" spans="5:5" s="45" customFormat="1" x14ac:dyDescent="0.25">
      <c r="E622" s="66"/>
    </row>
    <row r="623" spans="5:5" s="45" customFormat="1" x14ac:dyDescent="0.25">
      <c r="E623" s="66"/>
    </row>
    <row r="624" spans="5:5" s="45" customFormat="1" x14ac:dyDescent="0.25">
      <c r="E624" s="66"/>
    </row>
    <row r="625" spans="5:5" s="45" customFormat="1" x14ac:dyDescent="0.25">
      <c r="E625" s="66"/>
    </row>
    <row r="626" spans="5:5" s="45" customFormat="1" x14ac:dyDescent="0.25">
      <c r="E626" s="66"/>
    </row>
    <row r="627" spans="5:5" s="45" customFormat="1" x14ac:dyDescent="0.25">
      <c r="E627" s="66"/>
    </row>
    <row r="628" spans="5:5" s="45" customFormat="1" x14ac:dyDescent="0.25">
      <c r="E628" s="66"/>
    </row>
    <row r="629" spans="5:5" s="45" customFormat="1" x14ac:dyDescent="0.25">
      <c r="E629" s="66"/>
    </row>
    <row r="630" spans="5:5" s="45" customFormat="1" x14ac:dyDescent="0.25">
      <c r="E630" s="66"/>
    </row>
    <row r="631" spans="5:5" s="45" customFormat="1" x14ac:dyDescent="0.25">
      <c r="E631" s="66"/>
    </row>
    <row r="632" spans="5:5" s="45" customFormat="1" x14ac:dyDescent="0.25">
      <c r="E632" s="66"/>
    </row>
    <row r="633" spans="5:5" s="45" customFormat="1" x14ac:dyDescent="0.25">
      <c r="E633" s="66"/>
    </row>
    <row r="634" spans="5:5" s="45" customFormat="1" x14ac:dyDescent="0.25">
      <c r="E634" s="66"/>
    </row>
    <row r="635" spans="5:5" s="45" customFormat="1" x14ac:dyDescent="0.25">
      <c r="E635" s="66"/>
    </row>
    <row r="636" spans="5:5" s="45" customFormat="1" x14ac:dyDescent="0.25">
      <c r="E636" s="66"/>
    </row>
    <row r="637" spans="5:5" s="45" customFormat="1" x14ac:dyDescent="0.25">
      <c r="E637" s="66"/>
    </row>
    <row r="638" spans="5:5" s="45" customFormat="1" x14ac:dyDescent="0.25">
      <c r="E638" s="66"/>
    </row>
    <row r="639" spans="5:5" s="45" customFormat="1" x14ac:dyDescent="0.25">
      <c r="E639" s="66"/>
    </row>
    <row r="640" spans="5:5" s="45" customFormat="1" x14ac:dyDescent="0.25">
      <c r="E640" s="66"/>
    </row>
    <row r="641" spans="5:5" s="45" customFormat="1" x14ac:dyDescent="0.25">
      <c r="E641" s="66"/>
    </row>
    <row r="642" spans="5:5" s="45" customFormat="1" x14ac:dyDescent="0.25">
      <c r="E642" s="66"/>
    </row>
    <row r="643" spans="5:5" s="45" customFormat="1" x14ac:dyDescent="0.25">
      <c r="E643" s="66"/>
    </row>
    <row r="644" spans="5:5" s="45" customFormat="1" x14ac:dyDescent="0.25">
      <c r="E644" s="66"/>
    </row>
    <row r="645" spans="5:5" s="45" customFormat="1" x14ac:dyDescent="0.25">
      <c r="E645" s="66"/>
    </row>
    <row r="646" spans="5:5" s="45" customFormat="1" x14ac:dyDescent="0.25">
      <c r="E646" s="66"/>
    </row>
    <row r="647" spans="5:5" s="45" customFormat="1" x14ac:dyDescent="0.25">
      <c r="E647" s="66"/>
    </row>
    <row r="648" spans="5:5" s="45" customFormat="1" x14ac:dyDescent="0.25">
      <c r="E648" s="66"/>
    </row>
    <row r="649" spans="5:5" s="45" customFormat="1" x14ac:dyDescent="0.25">
      <c r="E649" s="66"/>
    </row>
    <row r="650" spans="5:5" s="45" customFormat="1" x14ac:dyDescent="0.25">
      <c r="E650" s="66"/>
    </row>
    <row r="651" spans="5:5" s="45" customFormat="1" x14ac:dyDescent="0.25">
      <c r="E651" s="66"/>
    </row>
    <row r="652" spans="5:5" s="45" customFormat="1" x14ac:dyDescent="0.25">
      <c r="E652" s="66"/>
    </row>
    <row r="653" spans="5:5" s="45" customFormat="1" x14ac:dyDescent="0.25">
      <c r="E653" s="66"/>
    </row>
    <row r="654" spans="5:5" s="45" customFormat="1" x14ac:dyDescent="0.25">
      <c r="E654" s="66"/>
    </row>
    <row r="655" spans="5:5" s="45" customFormat="1" x14ac:dyDescent="0.25">
      <c r="E655" s="66"/>
    </row>
    <row r="656" spans="5:5" s="45" customFormat="1" x14ac:dyDescent="0.25">
      <c r="E656" s="66"/>
    </row>
    <row r="657" spans="5:5" s="45" customFormat="1" x14ac:dyDescent="0.25">
      <c r="E657" s="66"/>
    </row>
    <row r="658" spans="5:5" s="45" customFormat="1" x14ac:dyDescent="0.25">
      <c r="E658" s="66"/>
    </row>
    <row r="659" spans="5:5" s="45" customFormat="1" x14ac:dyDescent="0.25">
      <c r="E659" s="66"/>
    </row>
    <row r="660" spans="5:5" s="45" customFormat="1" x14ac:dyDescent="0.25">
      <c r="E660" s="66"/>
    </row>
    <row r="661" spans="5:5" s="45" customFormat="1" x14ac:dyDescent="0.25">
      <c r="E661" s="66"/>
    </row>
    <row r="662" spans="5:5" s="45" customFormat="1" x14ac:dyDescent="0.25">
      <c r="E662" s="66"/>
    </row>
    <row r="663" spans="5:5" s="45" customFormat="1" x14ac:dyDescent="0.25">
      <c r="E663" s="66"/>
    </row>
    <row r="664" spans="5:5" s="45" customFormat="1" x14ac:dyDescent="0.25">
      <c r="E664" s="66"/>
    </row>
    <row r="665" spans="5:5" s="45" customFormat="1" x14ac:dyDescent="0.25">
      <c r="E665" s="66"/>
    </row>
    <row r="666" spans="5:5" s="45" customFormat="1" x14ac:dyDescent="0.25">
      <c r="E666" s="66"/>
    </row>
    <row r="667" spans="5:5" s="45" customFormat="1" x14ac:dyDescent="0.25">
      <c r="E667" s="66"/>
    </row>
    <row r="668" spans="5:5" s="45" customFormat="1" x14ac:dyDescent="0.25">
      <c r="E668" s="66"/>
    </row>
    <row r="669" spans="5:5" s="45" customFormat="1" x14ac:dyDescent="0.25">
      <c r="E669" s="66"/>
    </row>
    <row r="670" spans="5:5" s="45" customFormat="1" x14ac:dyDescent="0.25">
      <c r="E670" s="66"/>
    </row>
    <row r="671" spans="5:5" s="45" customFormat="1" x14ac:dyDescent="0.25">
      <c r="E671" s="66"/>
    </row>
    <row r="672" spans="5:5" s="45" customFormat="1" x14ac:dyDescent="0.25">
      <c r="E672" s="66"/>
    </row>
    <row r="673" spans="5:5" s="45" customFormat="1" x14ac:dyDescent="0.25">
      <c r="E673" s="66"/>
    </row>
    <row r="674" spans="5:5" s="45" customFormat="1" x14ac:dyDescent="0.25">
      <c r="E674" s="66"/>
    </row>
    <row r="675" spans="5:5" s="45" customFormat="1" x14ac:dyDescent="0.25">
      <c r="E675" s="66"/>
    </row>
    <row r="676" spans="5:5" s="45" customFormat="1" x14ac:dyDescent="0.25">
      <c r="E676" s="66"/>
    </row>
    <row r="677" spans="5:5" s="45" customFormat="1" x14ac:dyDescent="0.25">
      <c r="E677" s="66"/>
    </row>
    <row r="678" spans="5:5" s="45" customFormat="1" x14ac:dyDescent="0.25">
      <c r="E678" s="66"/>
    </row>
    <row r="679" spans="5:5" s="45" customFormat="1" x14ac:dyDescent="0.25">
      <c r="E679" s="66"/>
    </row>
    <row r="680" spans="5:5" s="45" customFormat="1" x14ac:dyDescent="0.25">
      <c r="E680" s="66"/>
    </row>
    <row r="681" spans="5:5" s="45" customFormat="1" x14ac:dyDescent="0.25">
      <c r="E681" s="66"/>
    </row>
    <row r="682" spans="5:5" s="45" customFormat="1" x14ac:dyDescent="0.25">
      <c r="E682" s="66"/>
    </row>
    <row r="683" spans="5:5" s="45" customFormat="1" x14ac:dyDescent="0.25">
      <c r="E683" s="66"/>
    </row>
    <row r="684" spans="5:5" s="45" customFormat="1" x14ac:dyDescent="0.25">
      <c r="E684" s="66"/>
    </row>
    <row r="685" spans="5:5" s="45" customFormat="1" x14ac:dyDescent="0.25">
      <c r="E685" s="66"/>
    </row>
    <row r="686" spans="5:5" s="45" customFormat="1" x14ac:dyDescent="0.25">
      <c r="E686" s="66"/>
    </row>
    <row r="687" spans="5:5" s="45" customFormat="1" x14ac:dyDescent="0.25">
      <c r="E687" s="66"/>
    </row>
    <row r="688" spans="5:5" s="45" customFormat="1" x14ac:dyDescent="0.25">
      <c r="E688" s="66"/>
    </row>
    <row r="689" spans="5:5" s="45" customFormat="1" x14ac:dyDescent="0.25">
      <c r="E689" s="66"/>
    </row>
    <row r="690" spans="5:5" s="45" customFormat="1" x14ac:dyDescent="0.25">
      <c r="E690" s="66"/>
    </row>
    <row r="691" spans="5:5" s="45" customFormat="1" x14ac:dyDescent="0.25">
      <c r="E691" s="66"/>
    </row>
    <row r="692" spans="5:5" s="45" customFormat="1" x14ac:dyDescent="0.25">
      <c r="E692" s="66"/>
    </row>
    <row r="693" spans="5:5" s="45" customFormat="1" x14ac:dyDescent="0.25">
      <c r="E693" s="66"/>
    </row>
    <row r="694" spans="5:5" s="45" customFormat="1" x14ac:dyDescent="0.25">
      <c r="E694" s="66"/>
    </row>
    <row r="695" spans="5:5" s="45" customFormat="1" x14ac:dyDescent="0.25">
      <c r="E695" s="66"/>
    </row>
    <row r="696" spans="5:5" s="45" customFormat="1" x14ac:dyDescent="0.25">
      <c r="E696" s="66"/>
    </row>
    <row r="697" spans="5:5" s="45" customFormat="1" x14ac:dyDescent="0.25">
      <c r="E697" s="66"/>
    </row>
    <row r="698" spans="5:5" s="45" customFormat="1" x14ac:dyDescent="0.25">
      <c r="E698" s="66"/>
    </row>
    <row r="699" spans="5:5" s="45" customFormat="1" x14ac:dyDescent="0.25">
      <c r="E699" s="66"/>
    </row>
    <row r="700" spans="5:5" s="45" customFormat="1" x14ac:dyDescent="0.25">
      <c r="E700" s="66"/>
    </row>
    <row r="701" spans="5:5" s="45" customFormat="1" x14ac:dyDescent="0.25">
      <c r="E701" s="66"/>
    </row>
    <row r="702" spans="5:5" s="45" customFormat="1" x14ac:dyDescent="0.25">
      <c r="E702" s="66"/>
    </row>
    <row r="703" spans="5:5" s="45" customFormat="1" x14ac:dyDescent="0.25">
      <c r="E703" s="66"/>
    </row>
    <row r="704" spans="5:5" s="45" customFormat="1" x14ac:dyDescent="0.25">
      <c r="E704" s="66"/>
    </row>
    <row r="705" spans="5:5" s="45" customFormat="1" x14ac:dyDescent="0.25">
      <c r="E705" s="66"/>
    </row>
    <row r="706" spans="5:5" s="45" customFormat="1" x14ac:dyDescent="0.25">
      <c r="E706" s="66"/>
    </row>
    <row r="707" spans="5:5" s="45" customFormat="1" x14ac:dyDescent="0.25">
      <c r="E707" s="66"/>
    </row>
    <row r="708" spans="5:5" s="45" customFormat="1" x14ac:dyDescent="0.25">
      <c r="E708" s="66"/>
    </row>
    <row r="709" spans="5:5" s="45" customFormat="1" x14ac:dyDescent="0.25">
      <c r="E709" s="66"/>
    </row>
    <row r="710" spans="5:5" s="45" customFormat="1" x14ac:dyDescent="0.25">
      <c r="E710" s="66"/>
    </row>
    <row r="711" spans="5:5" s="45" customFormat="1" x14ac:dyDescent="0.25">
      <c r="E711" s="66"/>
    </row>
    <row r="712" spans="5:5" s="45" customFormat="1" x14ac:dyDescent="0.25">
      <c r="E712" s="66"/>
    </row>
    <row r="713" spans="5:5" s="45" customFormat="1" x14ac:dyDescent="0.25">
      <c r="E713" s="66"/>
    </row>
    <row r="714" spans="5:5" s="45" customFormat="1" x14ac:dyDescent="0.25">
      <c r="E714" s="66"/>
    </row>
    <row r="715" spans="5:5" s="45" customFormat="1" x14ac:dyDescent="0.25">
      <c r="E715" s="66"/>
    </row>
    <row r="716" spans="5:5" s="45" customFormat="1" x14ac:dyDescent="0.25">
      <c r="E716" s="66"/>
    </row>
    <row r="717" spans="5:5" s="45" customFormat="1" x14ac:dyDescent="0.25">
      <c r="E717" s="66"/>
    </row>
    <row r="718" spans="5:5" s="45" customFormat="1" x14ac:dyDescent="0.25">
      <c r="E718" s="66"/>
    </row>
    <row r="719" spans="5:5" s="45" customFormat="1" x14ac:dyDescent="0.25">
      <c r="E719" s="66"/>
    </row>
    <row r="720" spans="5:5" s="45" customFormat="1" x14ac:dyDescent="0.25">
      <c r="E720" s="66"/>
    </row>
    <row r="721" spans="5:5" s="45" customFormat="1" x14ac:dyDescent="0.25">
      <c r="E721" s="66"/>
    </row>
    <row r="722" spans="5:5" s="45" customFormat="1" x14ac:dyDescent="0.25">
      <c r="E722" s="66"/>
    </row>
    <row r="723" spans="5:5" s="45" customFormat="1" x14ac:dyDescent="0.25">
      <c r="E723" s="66"/>
    </row>
    <row r="724" spans="5:5" s="45" customFormat="1" x14ac:dyDescent="0.25">
      <c r="E724" s="66"/>
    </row>
    <row r="725" spans="5:5" s="45" customFormat="1" x14ac:dyDescent="0.25">
      <c r="E725" s="66"/>
    </row>
    <row r="726" spans="5:5" s="45" customFormat="1" x14ac:dyDescent="0.25">
      <c r="E726" s="66"/>
    </row>
    <row r="727" spans="5:5" s="45" customFormat="1" x14ac:dyDescent="0.25">
      <c r="E727" s="66"/>
    </row>
    <row r="728" spans="5:5" s="45" customFormat="1" x14ac:dyDescent="0.25">
      <c r="E728" s="66"/>
    </row>
    <row r="729" spans="5:5" s="45" customFormat="1" x14ac:dyDescent="0.25">
      <c r="E729" s="66"/>
    </row>
    <row r="730" spans="5:5" s="45" customFormat="1" x14ac:dyDescent="0.25">
      <c r="E730" s="66"/>
    </row>
    <row r="731" spans="5:5" s="45" customFormat="1" x14ac:dyDescent="0.25">
      <c r="E731" s="66"/>
    </row>
    <row r="732" spans="5:5" s="45" customFormat="1" x14ac:dyDescent="0.25">
      <c r="E732" s="66"/>
    </row>
    <row r="733" spans="5:5" s="45" customFormat="1" x14ac:dyDescent="0.25">
      <c r="E733" s="66"/>
    </row>
    <row r="734" spans="5:5" s="45" customFormat="1" x14ac:dyDescent="0.25">
      <c r="E734" s="66"/>
    </row>
    <row r="735" spans="5:5" s="45" customFormat="1" x14ac:dyDescent="0.25">
      <c r="E735" s="66"/>
    </row>
    <row r="736" spans="5:5" s="45" customFormat="1" x14ac:dyDescent="0.25">
      <c r="E736" s="66"/>
    </row>
    <row r="737" spans="5:5" s="45" customFormat="1" x14ac:dyDescent="0.25">
      <c r="E737" s="66"/>
    </row>
    <row r="738" spans="5:5" s="45" customFormat="1" x14ac:dyDescent="0.25">
      <c r="E738" s="66"/>
    </row>
    <row r="739" spans="5:5" s="45" customFormat="1" x14ac:dyDescent="0.25">
      <c r="E739" s="66"/>
    </row>
    <row r="740" spans="5:5" s="45" customFormat="1" x14ac:dyDescent="0.25">
      <c r="E740" s="66"/>
    </row>
    <row r="741" spans="5:5" s="45" customFormat="1" x14ac:dyDescent="0.25">
      <c r="E741" s="66"/>
    </row>
    <row r="742" spans="5:5" s="45" customFormat="1" x14ac:dyDescent="0.25">
      <c r="E742" s="66"/>
    </row>
    <row r="743" spans="5:5" s="45" customFormat="1" x14ac:dyDescent="0.25">
      <c r="E743" s="66"/>
    </row>
    <row r="744" spans="5:5" s="45" customFormat="1" x14ac:dyDescent="0.25">
      <c r="E744" s="66"/>
    </row>
    <row r="745" spans="5:5" s="45" customFormat="1" x14ac:dyDescent="0.25">
      <c r="E745" s="66"/>
    </row>
    <row r="746" spans="5:5" s="45" customFormat="1" x14ac:dyDescent="0.25">
      <c r="E746" s="66"/>
    </row>
    <row r="747" spans="5:5" s="45" customFormat="1" x14ac:dyDescent="0.25">
      <c r="E747" s="66"/>
    </row>
    <row r="748" spans="5:5" s="45" customFormat="1" x14ac:dyDescent="0.25">
      <c r="E748" s="66"/>
    </row>
    <row r="749" spans="5:5" s="45" customFormat="1" x14ac:dyDescent="0.25">
      <c r="E749" s="66"/>
    </row>
    <row r="750" spans="5:5" s="45" customFormat="1" x14ac:dyDescent="0.25">
      <c r="E750" s="66"/>
    </row>
    <row r="751" spans="5:5" s="45" customFormat="1" x14ac:dyDescent="0.25">
      <c r="E751" s="66"/>
    </row>
    <row r="752" spans="5:5" s="45" customFormat="1" x14ac:dyDescent="0.25">
      <c r="E752" s="66"/>
    </row>
    <row r="753" spans="5:5" s="45" customFormat="1" x14ac:dyDescent="0.25">
      <c r="E753" s="66"/>
    </row>
    <row r="754" spans="5:5" s="45" customFormat="1" x14ac:dyDescent="0.25">
      <c r="E754" s="66"/>
    </row>
    <row r="755" spans="5:5" s="45" customFormat="1" x14ac:dyDescent="0.25">
      <c r="E755" s="66"/>
    </row>
    <row r="756" spans="5:5" s="45" customFormat="1" x14ac:dyDescent="0.25">
      <c r="E756" s="66"/>
    </row>
    <row r="757" spans="5:5" s="45" customFormat="1" x14ac:dyDescent="0.25">
      <c r="E757" s="66"/>
    </row>
    <row r="758" spans="5:5" s="45" customFormat="1" x14ac:dyDescent="0.25">
      <c r="E758" s="66"/>
    </row>
    <row r="759" spans="5:5" s="45" customFormat="1" x14ac:dyDescent="0.25">
      <c r="E759" s="66"/>
    </row>
    <row r="760" spans="5:5" s="45" customFormat="1" x14ac:dyDescent="0.25">
      <c r="E760" s="66"/>
    </row>
    <row r="761" spans="5:5" s="45" customFormat="1" x14ac:dyDescent="0.25">
      <c r="E761" s="66"/>
    </row>
    <row r="762" spans="5:5" s="45" customFormat="1" x14ac:dyDescent="0.25">
      <c r="E762" s="66"/>
    </row>
    <row r="763" spans="5:5" s="45" customFormat="1" x14ac:dyDescent="0.25">
      <c r="E763" s="66"/>
    </row>
    <row r="764" spans="5:5" s="45" customFormat="1" x14ac:dyDescent="0.25">
      <c r="E764" s="66"/>
    </row>
    <row r="765" spans="5:5" s="45" customFormat="1" x14ac:dyDescent="0.25">
      <c r="E765" s="66"/>
    </row>
    <row r="766" spans="5:5" s="45" customFormat="1" x14ac:dyDescent="0.25">
      <c r="E766" s="66"/>
    </row>
    <row r="767" spans="5:5" s="45" customFormat="1" x14ac:dyDescent="0.25">
      <c r="E767" s="66"/>
    </row>
    <row r="768" spans="5:5" s="45" customFormat="1" x14ac:dyDescent="0.25">
      <c r="E768" s="66"/>
    </row>
    <row r="769" spans="5:5" s="45" customFormat="1" x14ac:dyDescent="0.25">
      <c r="E769" s="66"/>
    </row>
    <row r="770" spans="5:5" s="45" customFormat="1" x14ac:dyDescent="0.25">
      <c r="E770" s="66"/>
    </row>
    <row r="771" spans="5:5" s="45" customFormat="1" x14ac:dyDescent="0.25">
      <c r="E771" s="66"/>
    </row>
    <row r="772" spans="5:5" s="45" customFormat="1" x14ac:dyDescent="0.25">
      <c r="E772" s="66"/>
    </row>
    <row r="773" spans="5:5" s="45" customFormat="1" x14ac:dyDescent="0.25">
      <c r="E773" s="66"/>
    </row>
    <row r="774" spans="5:5" s="45" customFormat="1" x14ac:dyDescent="0.25">
      <c r="E774" s="66"/>
    </row>
    <row r="775" spans="5:5" s="45" customFormat="1" x14ac:dyDescent="0.25">
      <c r="E775" s="66"/>
    </row>
    <row r="776" spans="5:5" s="45" customFormat="1" x14ac:dyDescent="0.25">
      <c r="E776" s="66"/>
    </row>
    <row r="777" spans="5:5" s="45" customFormat="1" x14ac:dyDescent="0.25">
      <c r="E777" s="66"/>
    </row>
    <row r="778" spans="5:5" s="45" customFormat="1" x14ac:dyDescent="0.25">
      <c r="E778" s="66"/>
    </row>
    <row r="779" spans="5:5" s="45" customFormat="1" x14ac:dyDescent="0.25">
      <c r="E779" s="66"/>
    </row>
    <row r="780" spans="5:5" s="45" customFormat="1" x14ac:dyDescent="0.25">
      <c r="E780" s="66"/>
    </row>
    <row r="781" spans="5:5" s="45" customFormat="1" x14ac:dyDescent="0.25">
      <c r="E781" s="66"/>
    </row>
    <row r="782" spans="5:5" s="45" customFormat="1" x14ac:dyDescent="0.25">
      <c r="E782" s="66"/>
    </row>
    <row r="783" spans="5:5" s="45" customFormat="1" x14ac:dyDescent="0.25">
      <c r="E783" s="66"/>
    </row>
    <row r="784" spans="5:5" s="45" customFormat="1" x14ac:dyDescent="0.25">
      <c r="E784" s="66"/>
    </row>
    <row r="785" spans="5:5" s="45" customFormat="1" x14ac:dyDescent="0.25">
      <c r="E785" s="66"/>
    </row>
    <row r="786" spans="5:5" s="45" customFormat="1" x14ac:dyDescent="0.25">
      <c r="E786" s="66"/>
    </row>
    <row r="787" spans="5:5" s="45" customFormat="1" x14ac:dyDescent="0.25">
      <c r="E787" s="66"/>
    </row>
    <row r="788" spans="5:5" s="45" customFormat="1" x14ac:dyDescent="0.25">
      <c r="E788" s="66"/>
    </row>
    <row r="789" spans="5:5" s="45" customFormat="1" x14ac:dyDescent="0.25">
      <c r="E789" s="66"/>
    </row>
    <row r="790" spans="5:5" s="45" customFormat="1" x14ac:dyDescent="0.25">
      <c r="E790" s="66"/>
    </row>
    <row r="791" spans="5:5" s="45" customFormat="1" x14ac:dyDescent="0.25">
      <c r="E791" s="66"/>
    </row>
    <row r="792" spans="5:5" s="45" customFormat="1" x14ac:dyDescent="0.25">
      <c r="E792" s="66"/>
    </row>
    <row r="793" spans="5:5" s="45" customFormat="1" x14ac:dyDescent="0.25">
      <c r="E793" s="66"/>
    </row>
    <row r="794" spans="5:5" s="45" customFormat="1" x14ac:dyDescent="0.25">
      <c r="E794" s="66"/>
    </row>
    <row r="795" spans="5:5" s="45" customFormat="1" x14ac:dyDescent="0.25">
      <c r="E795" s="66"/>
    </row>
    <row r="796" spans="5:5" s="45" customFormat="1" x14ac:dyDescent="0.25">
      <c r="E796" s="66"/>
    </row>
    <row r="797" spans="5:5" s="45" customFormat="1" x14ac:dyDescent="0.25">
      <c r="E797" s="66"/>
    </row>
    <row r="798" spans="5:5" s="45" customFormat="1" x14ac:dyDescent="0.25">
      <c r="E798" s="66"/>
    </row>
    <row r="799" spans="5:5" s="45" customFormat="1" x14ac:dyDescent="0.25">
      <c r="E799" s="66"/>
    </row>
    <row r="800" spans="5:5" s="45" customFormat="1" x14ac:dyDescent="0.25">
      <c r="E800" s="66"/>
    </row>
    <row r="801" spans="5:5" s="45" customFormat="1" x14ac:dyDescent="0.25">
      <c r="E801" s="66"/>
    </row>
    <row r="802" spans="5:5" s="45" customFormat="1" x14ac:dyDescent="0.25">
      <c r="E802" s="66"/>
    </row>
    <row r="803" spans="5:5" s="45" customFormat="1" x14ac:dyDescent="0.25">
      <c r="E803" s="66"/>
    </row>
    <row r="804" spans="5:5" s="45" customFormat="1" x14ac:dyDescent="0.25">
      <c r="E804" s="66"/>
    </row>
    <row r="805" spans="5:5" s="45" customFormat="1" x14ac:dyDescent="0.25">
      <c r="E805" s="66"/>
    </row>
    <row r="806" spans="5:5" s="45" customFormat="1" x14ac:dyDescent="0.25">
      <c r="E806" s="66"/>
    </row>
    <row r="807" spans="5:5" s="45" customFormat="1" x14ac:dyDescent="0.25">
      <c r="E807" s="66"/>
    </row>
    <row r="808" spans="5:5" s="45" customFormat="1" x14ac:dyDescent="0.25">
      <c r="E808" s="66"/>
    </row>
    <row r="809" spans="5:5" s="45" customFormat="1" x14ac:dyDescent="0.25">
      <c r="E809" s="66"/>
    </row>
    <row r="810" spans="5:5" s="45" customFormat="1" x14ac:dyDescent="0.25">
      <c r="E810" s="66"/>
    </row>
    <row r="811" spans="5:5" s="45" customFormat="1" x14ac:dyDescent="0.25">
      <c r="E811" s="66"/>
    </row>
    <row r="812" spans="5:5" s="45" customFormat="1" x14ac:dyDescent="0.25">
      <c r="E812" s="66"/>
    </row>
    <row r="813" spans="5:5" s="45" customFormat="1" x14ac:dyDescent="0.25">
      <c r="E813" s="66"/>
    </row>
    <row r="814" spans="5:5" s="45" customFormat="1" x14ac:dyDescent="0.25">
      <c r="E814" s="66"/>
    </row>
    <row r="815" spans="5:5" s="45" customFormat="1" x14ac:dyDescent="0.25">
      <c r="E815" s="66"/>
    </row>
    <row r="816" spans="5:5" s="45" customFormat="1" x14ac:dyDescent="0.25">
      <c r="E816" s="66"/>
    </row>
    <row r="817" spans="5:5" s="45" customFormat="1" x14ac:dyDescent="0.25">
      <c r="E817" s="66"/>
    </row>
    <row r="818" spans="5:5" s="45" customFormat="1" x14ac:dyDescent="0.25">
      <c r="E818" s="66"/>
    </row>
    <row r="819" spans="5:5" s="45" customFormat="1" x14ac:dyDescent="0.25">
      <c r="E819" s="66"/>
    </row>
    <row r="820" spans="5:5" s="45" customFormat="1" x14ac:dyDescent="0.25">
      <c r="E820" s="66"/>
    </row>
    <row r="821" spans="5:5" s="45" customFormat="1" x14ac:dyDescent="0.25">
      <c r="E821" s="66"/>
    </row>
    <row r="822" spans="5:5" s="45" customFormat="1" x14ac:dyDescent="0.25">
      <c r="E822" s="66"/>
    </row>
    <row r="823" spans="5:5" s="45" customFormat="1" x14ac:dyDescent="0.25">
      <c r="E823" s="66"/>
    </row>
    <row r="824" spans="5:5" s="45" customFormat="1" x14ac:dyDescent="0.25">
      <c r="E824" s="66"/>
    </row>
    <row r="825" spans="5:5" s="45" customFormat="1" x14ac:dyDescent="0.25">
      <c r="E825" s="66"/>
    </row>
    <row r="826" spans="5:5" s="45" customFormat="1" x14ac:dyDescent="0.25">
      <c r="E826" s="66"/>
    </row>
    <row r="827" spans="5:5" s="45" customFormat="1" x14ac:dyDescent="0.25">
      <c r="E827" s="66"/>
    </row>
    <row r="828" spans="5:5" s="45" customFormat="1" x14ac:dyDescent="0.25">
      <c r="E828" s="66"/>
    </row>
    <row r="829" spans="5:5" s="45" customFormat="1" x14ac:dyDescent="0.25">
      <c r="E829" s="66"/>
    </row>
    <row r="830" spans="5:5" s="45" customFormat="1" x14ac:dyDescent="0.25">
      <c r="E830" s="66"/>
    </row>
    <row r="831" spans="5:5" s="45" customFormat="1" x14ac:dyDescent="0.25">
      <c r="E831" s="66"/>
    </row>
    <row r="832" spans="5:5" s="45" customFormat="1" x14ac:dyDescent="0.25">
      <c r="E832" s="66"/>
    </row>
    <row r="833" spans="5:5" s="45" customFormat="1" x14ac:dyDescent="0.25">
      <c r="E833" s="66"/>
    </row>
    <row r="834" spans="5:5" s="45" customFormat="1" x14ac:dyDescent="0.25">
      <c r="E834" s="66"/>
    </row>
    <row r="835" spans="5:5" s="45" customFormat="1" x14ac:dyDescent="0.25">
      <c r="E835" s="66"/>
    </row>
    <row r="836" spans="5:5" s="45" customFormat="1" x14ac:dyDescent="0.25">
      <c r="E836" s="66"/>
    </row>
    <row r="837" spans="5:5" s="45" customFormat="1" x14ac:dyDescent="0.25">
      <c r="E837" s="66"/>
    </row>
    <row r="838" spans="5:5" s="45" customFormat="1" x14ac:dyDescent="0.25">
      <c r="E838" s="66"/>
    </row>
    <row r="839" spans="5:5" s="45" customFormat="1" x14ac:dyDescent="0.25">
      <c r="E839" s="66"/>
    </row>
    <row r="840" spans="5:5" s="45" customFormat="1" x14ac:dyDescent="0.25">
      <c r="E840" s="66"/>
    </row>
    <row r="841" spans="5:5" s="45" customFormat="1" x14ac:dyDescent="0.25">
      <c r="E841" s="66"/>
    </row>
    <row r="842" spans="5:5" s="45" customFormat="1" x14ac:dyDescent="0.25">
      <c r="E842" s="66"/>
    </row>
    <row r="843" spans="5:5" s="45" customFormat="1" x14ac:dyDescent="0.25">
      <c r="E843" s="66"/>
    </row>
    <row r="844" spans="5:5" s="45" customFormat="1" x14ac:dyDescent="0.25">
      <c r="E844" s="66"/>
    </row>
    <row r="845" spans="5:5" s="45" customFormat="1" x14ac:dyDescent="0.25">
      <c r="E845" s="66"/>
    </row>
    <row r="846" spans="5:5" s="45" customFormat="1" x14ac:dyDescent="0.25">
      <c r="E846" s="66"/>
    </row>
    <row r="847" spans="5:5" s="45" customFormat="1" x14ac:dyDescent="0.25">
      <c r="E847" s="66"/>
    </row>
    <row r="848" spans="5:5" s="45" customFormat="1" x14ac:dyDescent="0.25">
      <c r="E848" s="66"/>
    </row>
    <row r="849" spans="5:5" s="45" customFormat="1" x14ac:dyDescent="0.25">
      <c r="E849" s="66"/>
    </row>
    <row r="850" spans="5:5" s="45" customFormat="1" x14ac:dyDescent="0.25">
      <c r="E850" s="66"/>
    </row>
    <row r="851" spans="5:5" s="45" customFormat="1" x14ac:dyDescent="0.25">
      <c r="E851" s="66"/>
    </row>
    <row r="852" spans="5:5" s="45" customFormat="1" x14ac:dyDescent="0.25">
      <c r="E852" s="66"/>
    </row>
    <row r="853" spans="5:5" s="45" customFormat="1" x14ac:dyDescent="0.25">
      <c r="E853" s="66"/>
    </row>
    <row r="854" spans="5:5" s="45" customFormat="1" x14ac:dyDescent="0.25">
      <c r="E854" s="66"/>
    </row>
    <row r="855" spans="5:5" s="45" customFormat="1" x14ac:dyDescent="0.25">
      <c r="E855" s="66"/>
    </row>
    <row r="856" spans="5:5" s="45" customFormat="1" x14ac:dyDescent="0.25">
      <c r="E856" s="66"/>
    </row>
    <row r="857" spans="5:5" s="45" customFormat="1" x14ac:dyDescent="0.25">
      <c r="E857" s="66"/>
    </row>
    <row r="858" spans="5:5" s="45" customFormat="1" x14ac:dyDescent="0.25">
      <c r="E858" s="66"/>
    </row>
    <row r="859" spans="5:5" s="45" customFormat="1" x14ac:dyDescent="0.25">
      <c r="E859" s="66"/>
    </row>
    <row r="860" spans="5:5" s="45" customFormat="1" x14ac:dyDescent="0.25">
      <c r="E860" s="66"/>
    </row>
    <row r="861" spans="5:5" s="45" customFormat="1" x14ac:dyDescent="0.25">
      <c r="E861" s="66"/>
    </row>
    <row r="862" spans="5:5" s="45" customFormat="1" x14ac:dyDescent="0.25">
      <c r="E862" s="66"/>
    </row>
    <row r="863" spans="5:5" s="45" customFormat="1" x14ac:dyDescent="0.25">
      <c r="E863" s="66"/>
    </row>
    <row r="864" spans="5:5" s="45" customFormat="1" x14ac:dyDescent="0.25">
      <c r="E864" s="66"/>
    </row>
    <row r="865" spans="5:5" s="45" customFormat="1" x14ac:dyDescent="0.25">
      <c r="E865" s="66"/>
    </row>
    <row r="866" spans="5:5" s="45" customFormat="1" x14ac:dyDescent="0.25">
      <c r="E866" s="66"/>
    </row>
    <row r="867" spans="5:5" s="45" customFormat="1" x14ac:dyDescent="0.25">
      <c r="E867" s="66"/>
    </row>
    <row r="868" spans="5:5" s="45" customFormat="1" x14ac:dyDescent="0.25">
      <c r="E868" s="66"/>
    </row>
    <row r="869" spans="5:5" s="45" customFormat="1" x14ac:dyDescent="0.25">
      <c r="E869" s="66"/>
    </row>
    <row r="870" spans="5:5" s="45" customFormat="1" x14ac:dyDescent="0.25">
      <c r="E870" s="66"/>
    </row>
    <row r="871" spans="5:5" s="45" customFormat="1" x14ac:dyDescent="0.25">
      <c r="E871" s="66"/>
    </row>
    <row r="872" spans="5:5" s="45" customFormat="1" x14ac:dyDescent="0.25">
      <c r="E872" s="66"/>
    </row>
    <row r="873" spans="5:5" s="45" customFormat="1" x14ac:dyDescent="0.25">
      <c r="E873" s="66"/>
    </row>
    <row r="874" spans="5:5" s="45" customFormat="1" x14ac:dyDescent="0.25">
      <c r="E874" s="66"/>
    </row>
    <row r="875" spans="5:5" s="45" customFormat="1" x14ac:dyDescent="0.25">
      <c r="E875" s="66"/>
    </row>
    <row r="876" spans="5:5" s="45" customFormat="1" x14ac:dyDescent="0.25">
      <c r="E876" s="66"/>
    </row>
    <row r="877" spans="5:5" s="45" customFormat="1" x14ac:dyDescent="0.25">
      <c r="E877" s="66"/>
    </row>
    <row r="878" spans="5:5" s="45" customFormat="1" x14ac:dyDescent="0.25">
      <c r="E878" s="66"/>
    </row>
    <row r="879" spans="5:5" s="45" customFormat="1" x14ac:dyDescent="0.25">
      <c r="E879" s="66"/>
    </row>
    <row r="880" spans="5:5" s="45" customFormat="1" x14ac:dyDescent="0.25">
      <c r="E880" s="66"/>
    </row>
    <row r="881" spans="5:5" s="45" customFormat="1" x14ac:dyDescent="0.25">
      <c r="E881" s="66"/>
    </row>
    <row r="882" spans="5:5" s="45" customFormat="1" x14ac:dyDescent="0.25">
      <c r="E882" s="66"/>
    </row>
    <row r="883" spans="5:5" s="45" customFormat="1" x14ac:dyDescent="0.25">
      <c r="E883" s="66"/>
    </row>
    <row r="884" spans="5:5" s="45" customFormat="1" x14ac:dyDescent="0.25">
      <c r="E884" s="66"/>
    </row>
    <row r="885" spans="5:5" s="45" customFormat="1" x14ac:dyDescent="0.25">
      <c r="E885" s="66"/>
    </row>
    <row r="886" spans="5:5" s="45" customFormat="1" x14ac:dyDescent="0.25">
      <c r="E886" s="66"/>
    </row>
    <row r="887" spans="5:5" s="45" customFormat="1" x14ac:dyDescent="0.25">
      <c r="E887" s="66"/>
    </row>
    <row r="888" spans="5:5" s="45" customFormat="1" x14ac:dyDescent="0.25">
      <c r="E888" s="66"/>
    </row>
    <row r="889" spans="5:5" s="45" customFormat="1" x14ac:dyDescent="0.25">
      <c r="E889" s="66"/>
    </row>
    <row r="890" spans="5:5" s="45" customFormat="1" x14ac:dyDescent="0.25">
      <c r="E890" s="66"/>
    </row>
    <row r="891" spans="5:5" s="45" customFormat="1" x14ac:dyDescent="0.25">
      <c r="E891" s="66"/>
    </row>
    <row r="892" spans="5:5" s="45" customFormat="1" x14ac:dyDescent="0.25">
      <c r="E892" s="66"/>
    </row>
    <row r="893" spans="5:5" s="45" customFormat="1" x14ac:dyDescent="0.25">
      <c r="E893" s="66"/>
    </row>
    <row r="894" spans="5:5" s="45" customFormat="1" x14ac:dyDescent="0.25">
      <c r="E894" s="66"/>
    </row>
    <row r="895" spans="5:5" s="45" customFormat="1" x14ac:dyDescent="0.25">
      <c r="E895" s="66"/>
    </row>
    <row r="896" spans="5:5" s="45" customFormat="1" x14ac:dyDescent="0.25">
      <c r="E896" s="66"/>
    </row>
    <row r="897" spans="5:5" s="45" customFormat="1" x14ac:dyDescent="0.25">
      <c r="E897" s="66"/>
    </row>
    <row r="898" spans="5:5" s="45" customFormat="1" x14ac:dyDescent="0.25">
      <c r="E898" s="66"/>
    </row>
    <row r="899" spans="5:5" s="45" customFormat="1" x14ac:dyDescent="0.25">
      <c r="E899" s="66"/>
    </row>
    <row r="900" spans="5:5" s="45" customFormat="1" x14ac:dyDescent="0.25">
      <c r="E900" s="66"/>
    </row>
    <row r="901" spans="5:5" s="45" customFormat="1" x14ac:dyDescent="0.25">
      <c r="E901" s="66"/>
    </row>
    <row r="902" spans="5:5" s="45" customFormat="1" x14ac:dyDescent="0.25">
      <c r="E902" s="66"/>
    </row>
    <row r="903" spans="5:5" s="45" customFormat="1" x14ac:dyDescent="0.25">
      <c r="E903" s="66"/>
    </row>
    <row r="904" spans="5:5" s="45" customFormat="1" x14ac:dyDescent="0.25">
      <c r="E904" s="66"/>
    </row>
    <row r="905" spans="5:5" s="45" customFormat="1" x14ac:dyDescent="0.25">
      <c r="E905" s="66"/>
    </row>
    <row r="906" spans="5:5" s="45" customFormat="1" x14ac:dyDescent="0.25">
      <c r="E906" s="66"/>
    </row>
    <row r="907" spans="5:5" s="45" customFormat="1" x14ac:dyDescent="0.25">
      <c r="E907" s="66"/>
    </row>
    <row r="908" spans="5:5" s="45" customFormat="1" x14ac:dyDescent="0.25">
      <c r="E908" s="66"/>
    </row>
    <row r="909" spans="5:5" s="45" customFormat="1" x14ac:dyDescent="0.25">
      <c r="E909" s="66"/>
    </row>
    <row r="910" spans="5:5" s="45" customFormat="1" x14ac:dyDescent="0.25">
      <c r="E910" s="66"/>
    </row>
    <row r="911" spans="5:5" s="45" customFormat="1" x14ac:dyDescent="0.25">
      <c r="E911" s="66"/>
    </row>
    <row r="912" spans="5:5" s="45" customFormat="1" x14ac:dyDescent="0.25">
      <c r="E912" s="66"/>
    </row>
    <row r="913" spans="5:5" s="45" customFormat="1" x14ac:dyDescent="0.25">
      <c r="E913" s="66"/>
    </row>
    <row r="914" spans="5:5" s="45" customFormat="1" x14ac:dyDescent="0.25">
      <c r="E914" s="66"/>
    </row>
    <row r="915" spans="5:5" s="45" customFormat="1" x14ac:dyDescent="0.25">
      <c r="E915" s="66"/>
    </row>
    <row r="916" spans="5:5" s="45" customFormat="1" x14ac:dyDescent="0.25">
      <c r="E916" s="66"/>
    </row>
    <row r="917" spans="5:5" s="45" customFormat="1" x14ac:dyDescent="0.25">
      <c r="E917" s="66"/>
    </row>
    <row r="918" spans="5:5" s="45" customFormat="1" x14ac:dyDescent="0.25">
      <c r="E918" s="66"/>
    </row>
    <row r="919" spans="5:5" s="45" customFormat="1" x14ac:dyDescent="0.25">
      <c r="E919" s="66"/>
    </row>
    <row r="920" spans="5:5" s="45" customFormat="1" x14ac:dyDescent="0.25">
      <c r="E920" s="66"/>
    </row>
    <row r="921" spans="5:5" s="45" customFormat="1" x14ac:dyDescent="0.25">
      <c r="E921" s="66"/>
    </row>
    <row r="922" spans="5:5" s="45" customFormat="1" x14ac:dyDescent="0.25">
      <c r="E922" s="66"/>
    </row>
    <row r="923" spans="5:5" s="45" customFormat="1" x14ac:dyDescent="0.25">
      <c r="E923" s="66"/>
    </row>
    <row r="924" spans="5:5" s="45" customFormat="1" x14ac:dyDescent="0.25">
      <c r="E924" s="66"/>
    </row>
    <row r="925" spans="5:5" s="45" customFormat="1" x14ac:dyDescent="0.25">
      <c r="E925" s="66"/>
    </row>
    <row r="926" spans="5:5" s="45" customFormat="1" x14ac:dyDescent="0.25">
      <c r="E926" s="66"/>
    </row>
    <row r="927" spans="5:5" s="45" customFormat="1" x14ac:dyDescent="0.25">
      <c r="E927" s="66"/>
    </row>
    <row r="928" spans="5:5" s="45" customFormat="1" x14ac:dyDescent="0.25">
      <c r="E928" s="66"/>
    </row>
    <row r="929" spans="5:5" s="45" customFormat="1" x14ac:dyDescent="0.25">
      <c r="E929" s="66"/>
    </row>
    <row r="930" spans="5:5" s="45" customFormat="1" x14ac:dyDescent="0.25">
      <c r="E930" s="66"/>
    </row>
    <row r="931" spans="5:5" s="45" customFormat="1" x14ac:dyDescent="0.25">
      <c r="E931" s="66"/>
    </row>
    <row r="932" spans="5:5" s="45" customFormat="1" x14ac:dyDescent="0.25">
      <c r="E932" s="66"/>
    </row>
    <row r="933" spans="5:5" s="45" customFormat="1" x14ac:dyDescent="0.25">
      <c r="E933" s="66"/>
    </row>
    <row r="934" spans="5:5" s="45" customFormat="1" x14ac:dyDescent="0.25">
      <c r="E934" s="66"/>
    </row>
    <row r="935" spans="5:5" s="45" customFormat="1" x14ac:dyDescent="0.25">
      <c r="E935" s="66"/>
    </row>
    <row r="936" spans="5:5" s="45" customFormat="1" x14ac:dyDescent="0.25">
      <c r="E936" s="66"/>
    </row>
    <row r="937" spans="5:5" s="45" customFormat="1" x14ac:dyDescent="0.25">
      <c r="E937" s="66"/>
    </row>
    <row r="938" spans="5:5" s="45" customFormat="1" x14ac:dyDescent="0.25">
      <c r="E938" s="66"/>
    </row>
    <row r="939" spans="5:5" s="45" customFormat="1" x14ac:dyDescent="0.25">
      <c r="E939" s="66"/>
    </row>
    <row r="940" spans="5:5" s="45" customFormat="1" x14ac:dyDescent="0.25">
      <c r="E940" s="66"/>
    </row>
    <row r="941" spans="5:5" s="45" customFormat="1" x14ac:dyDescent="0.25">
      <c r="E941" s="66"/>
    </row>
    <row r="942" spans="5:5" s="45" customFormat="1" x14ac:dyDescent="0.25">
      <c r="E942" s="66"/>
    </row>
    <row r="943" spans="5:5" s="45" customFormat="1" x14ac:dyDescent="0.25">
      <c r="E943" s="66"/>
    </row>
    <row r="944" spans="5:5" s="45" customFormat="1" x14ac:dyDescent="0.25">
      <c r="E944" s="66"/>
    </row>
    <row r="945" spans="5:5" s="45" customFormat="1" x14ac:dyDescent="0.25">
      <c r="E945" s="66"/>
    </row>
    <row r="946" spans="5:5" s="45" customFormat="1" x14ac:dyDescent="0.25">
      <c r="E946" s="66"/>
    </row>
    <row r="947" spans="5:5" s="45" customFormat="1" x14ac:dyDescent="0.25">
      <c r="E947" s="66"/>
    </row>
    <row r="948" spans="5:5" s="45" customFormat="1" x14ac:dyDescent="0.25">
      <c r="E948" s="66"/>
    </row>
    <row r="949" spans="5:5" s="45" customFormat="1" x14ac:dyDescent="0.25">
      <c r="E949" s="66"/>
    </row>
    <row r="950" spans="5:5" s="45" customFormat="1" x14ac:dyDescent="0.25">
      <c r="E950" s="66"/>
    </row>
    <row r="951" spans="5:5" s="45" customFormat="1" x14ac:dyDescent="0.25">
      <c r="E951" s="66"/>
    </row>
    <row r="952" spans="5:5" s="45" customFormat="1" x14ac:dyDescent="0.25">
      <c r="E952" s="66"/>
    </row>
    <row r="953" spans="5:5" s="45" customFormat="1" x14ac:dyDescent="0.25">
      <c r="E953" s="66"/>
    </row>
    <row r="954" spans="5:5" s="45" customFormat="1" x14ac:dyDescent="0.25">
      <c r="E954" s="66"/>
    </row>
    <row r="955" spans="5:5" s="45" customFormat="1" x14ac:dyDescent="0.25">
      <c r="E955" s="66"/>
    </row>
    <row r="956" spans="5:5" s="45" customFormat="1" x14ac:dyDescent="0.25">
      <c r="E956" s="66"/>
    </row>
    <row r="957" spans="5:5" s="45" customFormat="1" x14ac:dyDescent="0.25">
      <c r="E957" s="66"/>
    </row>
    <row r="958" spans="5:5" s="45" customFormat="1" x14ac:dyDescent="0.25">
      <c r="E958" s="66"/>
    </row>
    <row r="959" spans="5:5" s="45" customFormat="1" x14ac:dyDescent="0.25">
      <c r="E959" s="66"/>
    </row>
    <row r="960" spans="5:5" s="45" customFormat="1" x14ac:dyDescent="0.25">
      <c r="E960" s="66"/>
    </row>
    <row r="961" spans="5:5" s="45" customFormat="1" x14ac:dyDescent="0.25">
      <c r="E961" s="66"/>
    </row>
    <row r="962" spans="5:5" s="45" customFormat="1" x14ac:dyDescent="0.25">
      <c r="E962" s="66"/>
    </row>
    <row r="963" spans="5:5" s="45" customFormat="1" x14ac:dyDescent="0.25">
      <c r="E963" s="66"/>
    </row>
    <row r="964" spans="5:5" s="45" customFormat="1" x14ac:dyDescent="0.25">
      <c r="E964" s="66"/>
    </row>
    <row r="965" spans="5:5" s="45" customFormat="1" x14ac:dyDescent="0.25">
      <c r="E965" s="66"/>
    </row>
    <row r="966" spans="5:5" s="45" customFormat="1" x14ac:dyDescent="0.25">
      <c r="E966" s="66"/>
    </row>
    <row r="967" spans="5:5" s="45" customFormat="1" x14ac:dyDescent="0.25">
      <c r="E967" s="66"/>
    </row>
    <row r="968" spans="5:5" s="45" customFormat="1" x14ac:dyDescent="0.25">
      <c r="E968" s="66"/>
    </row>
    <row r="969" spans="5:5" s="45" customFormat="1" x14ac:dyDescent="0.25">
      <c r="E969" s="66"/>
    </row>
    <row r="970" spans="5:5" s="45" customFormat="1" x14ac:dyDescent="0.25">
      <c r="E970" s="66"/>
    </row>
    <row r="971" spans="5:5" s="45" customFormat="1" x14ac:dyDescent="0.25">
      <c r="E971" s="66"/>
    </row>
    <row r="972" spans="5:5" s="45" customFormat="1" x14ac:dyDescent="0.25">
      <c r="E972" s="66"/>
    </row>
    <row r="973" spans="5:5" s="45" customFormat="1" x14ac:dyDescent="0.25">
      <c r="E973" s="66"/>
    </row>
    <row r="974" spans="5:5" s="45" customFormat="1" x14ac:dyDescent="0.25">
      <c r="E974" s="66"/>
    </row>
    <row r="975" spans="5:5" s="45" customFormat="1" x14ac:dyDescent="0.25">
      <c r="E975" s="66"/>
    </row>
    <row r="976" spans="5:5" s="45" customFormat="1" x14ac:dyDescent="0.25">
      <c r="E976" s="66"/>
    </row>
    <row r="977" spans="5:5" s="45" customFormat="1" x14ac:dyDescent="0.25">
      <c r="E977" s="66"/>
    </row>
    <row r="978" spans="5:5" s="45" customFormat="1" x14ac:dyDescent="0.25">
      <c r="E978" s="66"/>
    </row>
    <row r="979" spans="5:5" s="45" customFormat="1" x14ac:dyDescent="0.25">
      <c r="E979" s="66"/>
    </row>
    <row r="980" spans="5:5" s="45" customFormat="1" x14ac:dyDescent="0.25">
      <c r="E980" s="66"/>
    </row>
    <row r="981" spans="5:5" s="45" customFormat="1" x14ac:dyDescent="0.25">
      <c r="E981" s="66"/>
    </row>
    <row r="982" spans="5:5" s="45" customFormat="1" x14ac:dyDescent="0.25">
      <c r="E982" s="66"/>
    </row>
    <row r="983" spans="5:5" s="45" customFormat="1" x14ac:dyDescent="0.25">
      <c r="E983" s="66"/>
    </row>
    <row r="984" spans="5:5" s="45" customFormat="1" x14ac:dyDescent="0.25">
      <c r="E984" s="66"/>
    </row>
    <row r="985" spans="5:5" s="45" customFormat="1" x14ac:dyDescent="0.25">
      <c r="E985" s="66"/>
    </row>
    <row r="986" spans="5:5" s="45" customFormat="1" x14ac:dyDescent="0.25">
      <c r="E986" s="66"/>
    </row>
    <row r="987" spans="5:5" s="45" customFormat="1" x14ac:dyDescent="0.25">
      <c r="E987" s="66"/>
    </row>
    <row r="988" spans="5:5" s="45" customFormat="1" x14ac:dyDescent="0.25">
      <c r="E988" s="66"/>
    </row>
    <row r="989" spans="5:5" s="45" customFormat="1" x14ac:dyDescent="0.25">
      <c r="E989" s="66"/>
    </row>
    <row r="990" spans="5:5" s="45" customFormat="1" x14ac:dyDescent="0.25">
      <c r="E990" s="66"/>
    </row>
    <row r="991" spans="5:5" s="45" customFormat="1" x14ac:dyDescent="0.25">
      <c r="E991" s="66"/>
    </row>
    <row r="992" spans="5:5" s="45" customFormat="1" x14ac:dyDescent="0.25">
      <c r="E992" s="66"/>
    </row>
    <row r="993" spans="5:5" s="45" customFormat="1" x14ac:dyDescent="0.25">
      <c r="E993" s="66"/>
    </row>
    <row r="994" spans="5:5" s="45" customFormat="1" x14ac:dyDescent="0.25">
      <c r="E994" s="66"/>
    </row>
    <row r="995" spans="5:5" s="45" customFormat="1" x14ac:dyDescent="0.25">
      <c r="E995" s="66"/>
    </row>
    <row r="996" spans="5:5" s="45" customFormat="1" x14ac:dyDescent="0.25">
      <c r="E996" s="66"/>
    </row>
    <row r="997" spans="5:5" s="45" customFormat="1" x14ac:dyDescent="0.25">
      <c r="E997" s="66"/>
    </row>
    <row r="998" spans="5:5" s="45" customFormat="1" x14ac:dyDescent="0.25">
      <c r="E998" s="66"/>
    </row>
    <row r="999" spans="5:5" s="45" customFormat="1" x14ac:dyDescent="0.25">
      <c r="E999" s="66"/>
    </row>
    <row r="1000" spans="5:5" s="45" customFormat="1" x14ac:dyDescent="0.25">
      <c r="E1000" s="66"/>
    </row>
    <row r="1001" spans="5:5" s="45" customFormat="1" x14ac:dyDescent="0.25">
      <c r="E1001" s="66"/>
    </row>
    <row r="1002" spans="5:5" s="45" customFormat="1" x14ac:dyDescent="0.25">
      <c r="E1002" s="66"/>
    </row>
    <row r="1003" spans="5:5" s="45" customFormat="1" x14ac:dyDescent="0.25">
      <c r="E1003" s="66"/>
    </row>
    <row r="1004" spans="5:5" s="45" customFormat="1" x14ac:dyDescent="0.25">
      <c r="E1004" s="66"/>
    </row>
    <row r="1005" spans="5:5" s="45" customFormat="1" x14ac:dyDescent="0.25">
      <c r="E1005" s="66"/>
    </row>
    <row r="1006" spans="5:5" s="45" customFormat="1" x14ac:dyDescent="0.25">
      <c r="E1006" s="66"/>
    </row>
    <row r="1007" spans="5:5" s="45" customFormat="1" x14ac:dyDescent="0.25">
      <c r="E1007" s="66"/>
    </row>
    <row r="1008" spans="5:5" s="45" customFormat="1" x14ac:dyDescent="0.25">
      <c r="E1008" s="66"/>
    </row>
    <row r="1009" spans="5:5" s="45" customFormat="1" x14ac:dyDescent="0.25">
      <c r="E1009" s="66"/>
    </row>
    <row r="1010" spans="5:5" s="45" customFormat="1" x14ac:dyDescent="0.25">
      <c r="E1010" s="66"/>
    </row>
    <row r="1011" spans="5:5" s="45" customFormat="1" x14ac:dyDescent="0.25">
      <c r="E1011" s="66"/>
    </row>
    <row r="1012" spans="5:5" s="45" customFormat="1" x14ac:dyDescent="0.25">
      <c r="E1012" s="66"/>
    </row>
    <row r="1013" spans="5:5" s="45" customFormat="1" x14ac:dyDescent="0.25">
      <c r="E1013" s="66"/>
    </row>
    <row r="1014" spans="5:5" s="45" customFormat="1" x14ac:dyDescent="0.25">
      <c r="E1014" s="66"/>
    </row>
    <row r="1015" spans="5:5" s="45" customFormat="1" x14ac:dyDescent="0.25">
      <c r="E1015" s="66"/>
    </row>
    <row r="1016" spans="5:5" s="45" customFormat="1" x14ac:dyDescent="0.25">
      <c r="E1016" s="66"/>
    </row>
    <row r="1017" spans="5:5" s="45" customFormat="1" x14ac:dyDescent="0.25">
      <c r="E1017" s="66"/>
    </row>
    <row r="1018" spans="5:5" s="45" customFormat="1" x14ac:dyDescent="0.25">
      <c r="E1018" s="66"/>
    </row>
    <row r="1019" spans="5:5" s="45" customFormat="1" x14ac:dyDescent="0.25">
      <c r="E1019" s="66"/>
    </row>
    <row r="1020" spans="5:5" s="45" customFormat="1" x14ac:dyDescent="0.25">
      <c r="E1020" s="66"/>
    </row>
    <row r="1021" spans="5:5" s="45" customFormat="1" x14ac:dyDescent="0.25">
      <c r="E1021" s="66"/>
    </row>
    <row r="1022" spans="5:5" s="45" customFormat="1" x14ac:dyDescent="0.25">
      <c r="E1022" s="66"/>
    </row>
    <row r="1023" spans="5:5" s="45" customFormat="1" x14ac:dyDescent="0.25">
      <c r="E1023" s="66"/>
    </row>
    <row r="1024" spans="5:5" s="45" customFormat="1" x14ac:dyDescent="0.25">
      <c r="E1024" s="66"/>
    </row>
    <row r="1025" spans="5:5" s="45" customFormat="1" x14ac:dyDescent="0.25">
      <c r="E1025" s="66"/>
    </row>
    <row r="1026" spans="5:5" s="45" customFormat="1" x14ac:dyDescent="0.25">
      <c r="E1026" s="66"/>
    </row>
    <row r="1027" spans="5:5" s="45" customFormat="1" x14ac:dyDescent="0.25">
      <c r="E1027" s="66"/>
    </row>
    <row r="1028" spans="5:5" s="45" customFormat="1" x14ac:dyDescent="0.25">
      <c r="E1028" s="66"/>
    </row>
    <row r="1029" spans="5:5" s="45" customFormat="1" x14ac:dyDescent="0.25">
      <c r="E1029" s="66"/>
    </row>
    <row r="1030" spans="5:5" s="45" customFormat="1" x14ac:dyDescent="0.25">
      <c r="E1030" s="66"/>
    </row>
    <row r="1031" spans="5:5" s="45" customFormat="1" x14ac:dyDescent="0.25">
      <c r="E1031" s="66"/>
    </row>
    <row r="1032" spans="5:5" s="45" customFormat="1" x14ac:dyDescent="0.25">
      <c r="E1032" s="66"/>
    </row>
    <row r="1033" spans="5:5" s="45" customFormat="1" x14ac:dyDescent="0.25">
      <c r="E1033" s="66"/>
    </row>
    <row r="1034" spans="5:5" s="45" customFormat="1" x14ac:dyDescent="0.25">
      <c r="E1034" s="66"/>
    </row>
    <row r="1035" spans="5:5" s="45" customFormat="1" x14ac:dyDescent="0.25">
      <c r="E1035" s="66"/>
    </row>
    <row r="1036" spans="5:5" s="45" customFormat="1" x14ac:dyDescent="0.25">
      <c r="E1036" s="66"/>
    </row>
    <row r="1037" spans="5:5" s="45" customFormat="1" x14ac:dyDescent="0.25">
      <c r="E1037" s="66"/>
    </row>
    <row r="1038" spans="5:5" s="45" customFormat="1" x14ac:dyDescent="0.25">
      <c r="E1038" s="66"/>
    </row>
    <row r="1039" spans="5:5" s="45" customFormat="1" x14ac:dyDescent="0.25">
      <c r="E1039" s="66"/>
    </row>
    <row r="1040" spans="5:5" s="45" customFormat="1" x14ac:dyDescent="0.25">
      <c r="E1040" s="66"/>
    </row>
    <row r="1041" spans="5:5" s="45" customFormat="1" x14ac:dyDescent="0.25">
      <c r="E1041" s="66"/>
    </row>
    <row r="1042" spans="5:5" s="45" customFormat="1" x14ac:dyDescent="0.25">
      <c r="E1042" s="66"/>
    </row>
    <row r="1043" spans="5:5" s="45" customFormat="1" x14ac:dyDescent="0.25">
      <c r="E1043" s="66"/>
    </row>
    <row r="1044" spans="5:5" s="45" customFormat="1" x14ac:dyDescent="0.25">
      <c r="E1044" s="66"/>
    </row>
    <row r="1045" spans="5:5" s="45" customFormat="1" x14ac:dyDescent="0.25">
      <c r="E1045" s="66"/>
    </row>
    <row r="1046" spans="5:5" s="45" customFormat="1" x14ac:dyDescent="0.25">
      <c r="E1046" s="66"/>
    </row>
    <row r="1047" spans="5:5" s="45" customFormat="1" x14ac:dyDescent="0.25">
      <c r="E1047" s="66"/>
    </row>
    <row r="1048" spans="5:5" s="45" customFormat="1" x14ac:dyDescent="0.25">
      <c r="E1048" s="66"/>
    </row>
    <row r="1049" spans="5:5" s="45" customFormat="1" x14ac:dyDescent="0.25">
      <c r="E1049" s="66"/>
    </row>
    <row r="1050" spans="5:5" s="45" customFormat="1" x14ac:dyDescent="0.25">
      <c r="E1050" s="66"/>
    </row>
    <row r="1051" spans="5:5" s="45" customFormat="1" x14ac:dyDescent="0.25">
      <c r="E1051" s="66"/>
    </row>
    <row r="1052" spans="5:5" s="45" customFormat="1" x14ac:dyDescent="0.25">
      <c r="E1052" s="66"/>
    </row>
    <row r="1053" spans="5:5" s="45" customFormat="1" x14ac:dyDescent="0.25">
      <c r="E1053" s="66"/>
    </row>
    <row r="1054" spans="5:5" s="45" customFormat="1" x14ac:dyDescent="0.25">
      <c r="E1054" s="66"/>
    </row>
    <row r="1055" spans="5:5" s="45" customFormat="1" x14ac:dyDescent="0.25">
      <c r="E1055" s="66"/>
    </row>
    <row r="1056" spans="5:5" s="45" customFormat="1" x14ac:dyDescent="0.25">
      <c r="E1056" s="66"/>
    </row>
    <row r="1057" spans="5:5" s="45" customFormat="1" x14ac:dyDescent="0.25">
      <c r="E1057" s="66"/>
    </row>
    <row r="1058" spans="5:5" s="45" customFormat="1" x14ac:dyDescent="0.25">
      <c r="E1058" s="66"/>
    </row>
    <row r="1059" spans="5:5" s="45" customFormat="1" x14ac:dyDescent="0.25">
      <c r="E1059" s="66"/>
    </row>
    <row r="1060" spans="5:5" s="45" customFormat="1" x14ac:dyDescent="0.25">
      <c r="E1060" s="66"/>
    </row>
    <row r="1061" spans="5:5" s="45" customFormat="1" x14ac:dyDescent="0.25">
      <c r="E1061" s="66"/>
    </row>
    <row r="1062" spans="5:5" s="45" customFormat="1" x14ac:dyDescent="0.25">
      <c r="E1062" s="66"/>
    </row>
    <row r="1063" spans="5:5" s="45" customFormat="1" x14ac:dyDescent="0.25">
      <c r="E1063" s="66"/>
    </row>
    <row r="1064" spans="5:5" s="45" customFormat="1" x14ac:dyDescent="0.25">
      <c r="E1064" s="66"/>
    </row>
    <row r="1065" spans="5:5" s="45" customFormat="1" x14ac:dyDescent="0.25">
      <c r="E1065" s="66"/>
    </row>
    <row r="1066" spans="5:5" s="45" customFormat="1" x14ac:dyDescent="0.25">
      <c r="E1066" s="66"/>
    </row>
    <row r="1067" spans="5:5" s="45" customFormat="1" x14ac:dyDescent="0.25">
      <c r="E1067" s="66"/>
    </row>
    <row r="1068" spans="5:5" s="45" customFormat="1" x14ac:dyDescent="0.25">
      <c r="E1068" s="66"/>
    </row>
    <row r="1069" spans="5:5" s="45" customFormat="1" x14ac:dyDescent="0.25">
      <c r="E1069" s="66"/>
    </row>
    <row r="1070" spans="5:5" s="45" customFormat="1" x14ac:dyDescent="0.25">
      <c r="E1070" s="66"/>
    </row>
    <row r="1071" spans="5:5" s="45" customFormat="1" x14ac:dyDescent="0.25">
      <c r="E1071" s="66"/>
    </row>
    <row r="1072" spans="5:5" s="45" customFormat="1" x14ac:dyDescent="0.25">
      <c r="E1072" s="66"/>
    </row>
    <row r="1073" spans="5:5" s="45" customFormat="1" x14ac:dyDescent="0.25">
      <c r="E1073" s="66"/>
    </row>
    <row r="1074" spans="5:5" s="45" customFormat="1" x14ac:dyDescent="0.25">
      <c r="E1074" s="66"/>
    </row>
    <row r="1075" spans="5:5" s="45" customFormat="1" x14ac:dyDescent="0.25">
      <c r="E1075" s="66"/>
    </row>
    <row r="1076" spans="5:5" s="45" customFormat="1" x14ac:dyDescent="0.25">
      <c r="E1076" s="66"/>
    </row>
    <row r="1077" spans="5:5" s="45" customFormat="1" x14ac:dyDescent="0.25">
      <c r="E1077" s="66"/>
    </row>
    <row r="1078" spans="5:5" s="45" customFormat="1" x14ac:dyDescent="0.25">
      <c r="E1078" s="66"/>
    </row>
    <row r="1079" spans="5:5" s="45" customFormat="1" x14ac:dyDescent="0.25">
      <c r="E1079" s="66"/>
    </row>
    <row r="1080" spans="5:5" s="45" customFormat="1" x14ac:dyDescent="0.25">
      <c r="E1080" s="66"/>
    </row>
    <row r="1081" spans="5:5" s="45" customFormat="1" x14ac:dyDescent="0.25">
      <c r="E1081" s="66"/>
    </row>
    <row r="1082" spans="5:5" s="45" customFormat="1" x14ac:dyDescent="0.25">
      <c r="E1082" s="66"/>
    </row>
    <row r="1083" spans="5:5" s="45" customFormat="1" x14ac:dyDescent="0.25">
      <c r="E1083" s="66"/>
    </row>
    <row r="1084" spans="5:5" s="45" customFormat="1" x14ac:dyDescent="0.25">
      <c r="E1084" s="66"/>
    </row>
    <row r="1085" spans="5:5" s="45" customFormat="1" x14ac:dyDescent="0.25">
      <c r="E1085" s="66"/>
    </row>
    <row r="1086" spans="5:5" s="45" customFormat="1" x14ac:dyDescent="0.25">
      <c r="E1086" s="66"/>
    </row>
    <row r="1087" spans="5:5" s="45" customFormat="1" x14ac:dyDescent="0.25">
      <c r="E1087" s="66"/>
    </row>
    <row r="1088" spans="5:5" s="45" customFormat="1" x14ac:dyDescent="0.25">
      <c r="E1088" s="66"/>
    </row>
    <row r="1089" spans="5:5" s="45" customFormat="1" x14ac:dyDescent="0.25">
      <c r="E1089" s="66"/>
    </row>
    <row r="1090" spans="5:5" s="45" customFormat="1" x14ac:dyDescent="0.25">
      <c r="E1090" s="66"/>
    </row>
    <row r="1091" spans="5:5" s="45" customFormat="1" x14ac:dyDescent="0.25">
      <c r="E1091" s="66"/>
    </row>
    <row r="1092" spans="5:5" s="45" customFormat="1" x14ac:dyDescent="0.25">
      <c r="E1092" s="66"/>
    </row>
    <row r="1093" spans="5:5" s="45" customFormat="1" x14ac:dyDescent="0.25">
      <c r="E1093" s="66"/>
    </row>
    <row r="1094" spans="5:5" s="45" customFormat="1" x14ac:dyDescent="0.25">
      <c r="E1094" s="66"/>
    </row>
    <row r="1095" spans="5:5" s="45" customFormat="1" x14ac:dyDescent="0.25">
      <c r="E1095" s="66"/>
    </row>
    <row r="1096" spans="5:5" s="45" customFormat="1" x14ac:dyDescent="0.25">
      <c r="E1096" s="66"/>
    </row>
    <row r="1097" spans="5:5" s="45" customFormat="1" x14ac:dyDescent="0.25">
      <c r="E1097" s="66"/>
    </row>
    <row r="1098" spans="5:5" s="45" customFormat="1" x14ac:dyDescent="0.25">
      <c r="E1098" s="66"/>
    </row>
    <row r="1099" spans="5:5" s="45" customFormat="1" x14ac:dyDescent="0.25">
      <c r="E1099" s="66"/>
    </row>
    <row r="1100" spans="5:5" s="45" customFormat="1" x14ac:dyDescent="0.25">
      <c r="E1100" s="66"/>
    </row>
    <row r="1101" spans="5:5" s="45" customFormat="1" x14ac:dyDescent="0.25">
      <c r="E1101" s="66"/>
    </row>
    <row r="1102" spans="5:5" s="45" customFormat="1" x14ac:dyDescent="0.25">
      <c r="E1102" s="66"/>
    </row>
    <row r="1103" spans="5:5" s="45" customFormat="1" x14ac:dyDescent="0.25">
      <c r="E1103" s="66"/>
    </row>
    <row r="1104" spans="5:5" s="45" customFormat="1" x14ac:dyDescent="0.25">
      <c r="E1104" s="66"/>
    </row>
    <row r="1105" spans="5:5" s="45" customFormat="1" x14ac:dyDescent="0.25">
      <c r="E1105" s="66"/>
    </row>
    <row r="1106" spans="5:5" s="45" customFormat="1" x14ac:dyDescent="0.25">
      <c r="E1106" s="66"/>
    </row>
    <row r="1107" spans="5:5" s="45" customFormat="1" x14ac:dyDescent="0.25">
      <c r="E1107" s="66"/>
    </row>
    <row r="1108" spans="5:5" s="45" customFormat="1" x14ac:dyDescent="0.25">
      <c r="E1108" s="66"/>
    </row>
    <row r="1109" spans="5:5" s="45" customFormat="1" x14ac:dyDescent="0.25">
      <c r="E1109" s="66"/>
    </row>
    <row r="1110" spans="5:5" s="45" customFormat="1" x14ac:dyDescent="0.25">
      <c r="E1110" s="66"/>
    </row>
    <row r="1111" spans="5:5" s="45" customFormat="1" x14ac:dyDescent="0.25">
      <c r="E1111" s="66"/>
    </row>
    <row r="1112" spans="5:5" s="45" customFormat="1" x14ac:dyDescent="0.25">
      <c r="E1112" s="66"/>
    </row>
    <row r="1113" spans="5:5" s="45" customFormat="1" x14ac:dyDescent="0.25">
      <c r="E1113" s="66"/>
    </row>
    <row r="1114" spans="5:5" s="45" customFormat="1" x14ac:dyDescent="0.25">
      <c r="E1114" s="66"/>
    </row>
    <row r="1115" spans="5:5" s="45" customFormat="1" x14ac:dyDescent="0.25">
      <c r="E1115" s="66"/>
    </row>
    <row r="1116" spans="5:5" s="45" customFormat="1" x14ac:dyDescent="0.25">
      <c r="E1116" s="66"/>
    </row>
    <row r="1117" spans="5:5" s="45" customFormat="1" x14ac:dyDescent="0.25">
      <c r="E1117" s="66"/>
    </row>
    <row r="1118" spans="5:5" s="45" customFormat="1" x14ac:dyDescent="0.25">
      <c r="E1118" s="66"/>
    </row>
    <row r="1119" spans="5:5" s="45" customFormat="1" x14ac:dyDescent="0.25">
      <c r="E1119" s="66"/>
    </row>
    <row r="1120" spans="5:5" s="45" customFormat="1" x14ac:dyDescent="0.25">
      <c r="E1120" s="66"/>
    </row>
    <row r="1121" spans="5:5" s="45" customFormat="1" x14ac:dyDescent="0.25">
      <c r="E1121" s="66"/>
    </row>
    <row r="1122" spans="5:5" s="45" customFormat="1" x14ac:dyDescent="0.25">
      <c r="E1122" s="66"/>
    </row>
    <row r="1123" spans="5:5" s="45" customFormat="1" x14ac:dyDescent="0.25">
      <c r="E1123" s="66"/>
    </row>
    <row r="1124" spans="5:5" s="45" customFormat="1" x14ac:dyDescent="0.25">
      <c r="E1124" s="66"/>
    </row>
    <row r="1125" spans="5:5" s="45" customFormat="1" x14ac:dyDescent="0.25">
      <c r="E1125" s="66"/>
    </row>
    <row r="1126" spans="5:5" s="45" customFormat="1" x14ac:dyDescent="0.25">
      <c r="E1126" s="66"/>
    </row>
    <row r="1127" spans="5:5" s="45" customFormat="1" x14ac:dyDescent="0.25">
      <c r="E1127" s="66"/>
    </row>
    <row r="1128" spans="5:5" s="45" customFormat="1" x14ac:dyDescent="0.25">
      <c r="E1128" s="66"/>
    </row>
    <row r="1129" spans="5:5" s="45" customFormat="1" x14ac:dyDescent="0.25">
      <c r="E1129" s="66"/>
    </row>
    <row r="1130" spans="5:5" s="45" customFormat="1" x14ac:dyDescent="0.25">
      <c r="E1130" s="66"/>
    </row>
    <row r="1131" spans="5:5" s="45" customFormat="1" x14ac:dyDescent="0.25">
      <c r="E1131" s="66"/>
    </row>
    <row r="1132" spans="5:5" s="45" customFormat="1" x14ac:dyDescent="0.25">
      <c r="E1132" s="66"/>
    </row>
    <row r="1133" spans="5:5" s="45" customFormat="1" x14ac:dyDescent="0.25">
      <c r="E1133" s="66"/>
    </row>
    <row r="1134" spans="5:5" s="45" customFormat="1" x14ac:dyDescent="0.25">
      <c r="E1134" s="66"/>
    </row>
    <row r="1135" spans="5:5" s="45" customFormat="1" x14ac:dyDescent="0.25">
      <c r="E1135" s="66"/>
    </row>
    <row r="1136" spans="5:5" s="45" customFormat="1" x14ac:dyDescent="0.25">
      <c r="E1136" s="66"/>
    </row>
    <row r="1137" spans="5:5" s="45" customFormat="1" x14ac:dyDescent="0.25">
      <c r="E1137" s="66"/>
    </row>
    <row r="1138" spans="5:5" s="45" customFormat="1" x14ac:dyDescent="0.25">
      <c r="E1138" s="66"/>
    </row>
    <row r="1139" spans="5:5" s="45" customFormat="1" x14ac:dyDescent="0.25">
      <c r="E1139" s="66"/>
    </row>
    <row r="1140" spans="5:5" s="45" customFormat="1" x14ac:dyDescent="0.25">
      <c r="E1140" s="66"/>
    </row>
    <row r="1141" spans="5:5" s="45" customFormat="1" x14ac:dyDescent="0.25">
      <c r="E1141" s="66"/>
    </row>
    <row r="1142" spans="5:5" s="45" customFormat="1" x14ac:dyDescent="0.25">
      <c r="E1142" s="66"/>
    </row>
    <row r="1143" spans="5:5" s="45" customFormat="1" x14ac:dyDescent="0.25">
      <c r="E1143" s="66"/>
    </row>
    <row r="1144" spans="5:5" s="45" customFormat="1" x14ac:dyDescent="0.25">
      <c r="E1144" s="66"/>
    </row>
    <row r="1145" spans="5:5" s="45" customFormat="1" x14ac:dyDescent="0.25">
      <c r="E1145" s="66"/>
    </row>
    <row r="1146" spans="5:5" s="45" customFormat="1" x14ac:dyDescent="0.25">
      <c r="E1146" s="66"/>
    </row>
    <row r="1147" spans="5:5" s="45" customFormat="1" x14ac:dyDescent="0.25">
      <c r="E1147" s="66"/>
    </row>
    <row r="1148" spans="5:5" s="45" customFormat="1" x14ac:dyDescent="0.25">
      <c r="E1148" s="66"/>
    </row>
    <row r="1149" spans="5:5" s="45" customFormat="1" x14ac:dyDescent="0.25">
      <c r="E1149" s="66"/>
    </row>
    <row r="1150" spans="5:5" s="45" customFormat="1" x14ac:dyDescent="0.25">
      <c r="E1150" s="66"/>
    </row>
    <row r="1151" spans="5:5" s="45" customFormat="1" x14ac:dyDescent="0.25">
      <c r="E1151" s="66"/>
    </row>
    <row r="1152" spans="5:5" s="45" customFormat="1" x14ac:dyDescent="0.25">
      <c r="E1152" s="66"/>
    </row>
    <row r="1153" spans="5:5" s="45" customFormat="1" x14ac:dyDescent="0.25">
      <c r="E1153" s="66"/>
    </row>
    <row r="1154" spans="5:5" s="45" customFormat="1" x14ac:dyDescent="0.25">
      <c r="E1154" s="66"/>
    </row>
    <row r="1155" spans="5:5" s="45" customFormat="1" x14ac:dyDescent="0.25">
      <c r="E1155" s="66"/>
    </row>
    <row r="1156" spans="5:5" s="45" customFormat="1" x14ac:dyDescent="0.25">
      <c r="E1156" s="66"/>
    </row>
    <row r="1157" spans="5:5" s="45" customFormat="1" x14ac:dyDescent="0.25">
      <c r="E1157" s="66"/>
    </row>
    <row r="1158" spans="5:5" s="45" customFormat="1" x14ac:dyDescent="0.25">
      <c r="E1158" s="66"/>
    </row>
    <row r="1159" spans="5:5" s="45" customFormat="1" x14ac:dyDescent="0.25">
      <c r="E1159" s="66"/>
    </row>
    <row r="1160" spans="5:5" s="45" customFormat="1" x14ac:dyDescent="0.25">
      <c r="E1160" s="66"/>
    </row>
    <row r="1161" spans="5:5" s="45" customFormat="1" x14ac:dyDescent="0.25">
      <c r="E1161" s="66"/>
    </row>
    <row r="1162" spans="5:5" s="45" customFormat="1" x14ac:dyDescent="0.25">
      <c r="E1162" s="66"/>
    </row>
    <row r="1163" spans="5:5" s="45" customFormat="1" x14ac:dyDescent="0.25">
      <c r="E1163" s="66"/>
    </row>
    <row r="1164" spans="5:5" s="45" customFormat="1" x14ac:dyDescent="0.25">
      <c r="E1164" s="66"/>
    </row>
    <row r="1165" spans="5:5" s="45" customFormat="1" x14ac:dyDescent="0.25">
      <c r="E1165" s="66"/>
    </row>
    <row r="1166" spans="5:5" s="45" customFormat="1" x14ac:dyDescent="0.25">
      <c r="E1166" s="66"/>
    </row>
    <row r="1167" spans="5:5" s="45" customFormat="1" x14ac:dyDescent="0.25">
      <c r="E1167" s="66"/>
    </row>
    <row r="1168" spans="5:5" s="45" customFormat="1" x14ac:dyDescent="0.25">
      <c r="E1168" s="66"/>
    </row>
    <row r="1169" spans="5:5" s="45" customFormat="1" x14ac:dyDescent="0.25">
      <c r="E1169" s="66"/>
    </row>
    <row r="1170" spans="5:5" s="45" customFormat="1" x14ac:dyDescent="0.25">
      <c r="E1170" s="66"/>
    </row>
    <row r="1171" spans="5:5" s="45" customFormat="1" x14ac:dyDescent="0.25">
      <c r="E1171" s="66"/>
    </row>
    <row r="1172" spans="5:5" s="45" customFormat="1" x14ac:dyDescent="0.25">
      <c r="E1172" s="66"/>
    </row>
    <row r="1173" spans="5:5" s="45" customFormat="1" x14ac:dyDescent="0.25">
      <c r="E1173" s="66"/>
    </row>
    <row r="1174" spans="5:5" s="45" customFormat="1" x14ac:dyDescent="0.25">
      <c r="E1174" s="66"/>
    </row>
    <row r="1175" spans="5:5" s="45" customFormat="1" x14ac:dyDescent="0.25">
      <c r="E1175" s="66"/>
    </row>
    <row r="1176" spans="5:5" s="45" customFormat="1" x14ac:dyDescent="0.25">
      <c r="E1176" s="66"/>
    </row>
    <row r="1177" spans="5:5" s="45" customFormat="1" x14ac:dyDescent="0.25">
      <c r="E1177" s="66"/>
    </row>
    <row r="1178" spans="5:5" s="45" customFormat="1" x14ac:dyDescent="0.25">
      <c r="E1178" s="66"/>
    </row>
    <row r="1179" spans="5:5" s="45" customFormat="1" x14ac:dyDescent="0.25">
      <c r="E1179" s="66"/>
    </row>
    <row r="1180" spans="5:5" s="45" customFormat="1" x14ac:dyDescent="0.25">
      <c r="E1180" s="66"/>
    </row>
    <row r="1181" spans="5:5" s="45" customFormat="1" x14ac:dyDescent="0.25">
      <c r="E1181" s="66"/>
    </row>
    <row r="1182" spans="5:5" s="45" customFormat="1" x14ac:dyDescent="0.25">
      <c r="E1182" s="66"/>
    </row>
    <row r="1183" spans="5:5" s="45" customFormat="1" x14ac:dyDescent="0.25">
      <c r="E1183" s="66"/>
    </row>
    <row r="1184" spans="5:5" s="45" customFormat="1" x14ac:dyDescent="0.25">
      <c r="E1184" s="66"/>
    </row>
    <row r="1185" spans="5:5" s="45" customFormat="1" x14ac:dyDescent="0.25">
      <c r="E1185" s="66"/>
    </row>
    <row r="1186" spans="5:5" s="45" customFormat="1" x14ac:dyDescent="0.25">
      <c r="E1186" s="66"/>
    </row>
    <row r="1187" spans="5:5" s="45" customFormat="1" x14ac:dyDescent="0.25">
      <c r="E1187" s="66"/>
    </row>
    <row r="1188" spans="5:5" s="45" customFormat="1" x14ac:dyDescent="0.25">
      <c r="E1188" s="66"/>
    </row>
    <row r="1189" spans="5:5" s="45" customFormat="1" x14ac:dyDescent="0.25">
      <c r="E1189" s="66"/>
    </row>
    <row r="1190" spans="5:5" s="45" customFormat="1" x14ac:dyDescent="0.25">
      <c r="E1190" s="66"/>
    </row>
    <row r="1191" spans="5:5" s="45" customFormat="1" x14ac:dyDescent="0.25">
      <c r="E1191" s="66"/>
    </row>
    <row r="1192" spans="5:5" s="45" customFormat="1" x14ac:dyDescent="0.25">
      <c r="E1192" s="66"/>
    </row>
    <row r="1193" spans="5:5" s="45" customFormat="1" x14ac:dyDescent="0.25">
      <c r="E1193" s="66"/>
    </row>
    <row r="1194" spans="5:5" s="45" customFormat="1" x14ac:dyDescent="0.25">
      <c r="E1194" s="66"/>
    </row>
    <row r="1195" spans="5:5" s="45" customFormat="1" x14ac:dyDescent="0.25">
      <c r="E1195" s="66"/>
    </row>
    <row r="1196" spans="5:5" s="45" customFormat="1" x14ac:dyDescent="0.25">
      <c r="E1196" s="66"/>
    </row>
    <row r="1197" spans="5:5" s="45" customFormat="1" x14ac:dyDescent="0.25">
      <c r="E1197" s="66"/>
    </row>
    <row r="1198" spans="5:5" s="45" customFormat="1" x14ac:dyDescent="0.25">
      <c r="E1198" s="66"/>
    </row>
    <row r="1199" spans="5:5" s="45" customFormat="1" x14ac:dyDescent="0.25">
      <c r="E1199" s="66"/>
    </row>
    <row r="1200" spans="5:5" s="45" customFormat="1" x14ac:dyDescent="0.25">
      <c r="E1200" s="66"/>
    </row>
    <row r="1201" spans="5:5" s="45" customFormat="1" x14ac:dyDescent="0.25">
      <c r="E1201" s="66"/>
    </row>
    <row r="1202" spans="5:5" s="45" customFormat="1" x14ac:dyDescent="0.25">
      <c r="E1202" s="66"/>
    </row>
    <row r="1203" spans="5:5" s="45" customFormat="1" x14ac:dyDescent="0.25">
      <c r="E1203" s="66"/>
    </row>
    <row r="1204" spans="5:5" s="45" customFormat="1" x14ac:dyDescent="0.25">
      <c r="E1204" s="66"/>
    </row>
    <row r="1205" spans="5:5" s="45" customFormat="1" x14ac:dyDescent="0.25">
      <c r="E1205" s="66"/>
    </row>
    <row r="1206" spans="5:5" s="45" customFormat="1" x14ac:dyDescent="0.25">
      <c r="E1206" s="66"/>
    </row>
    <row r="1207" spans="5:5" s="45" customFormat="1" x14ac:dyDescent="0.25">
      <c r="E1207" s="66"/>
    </row>
    <row r="1208" spans="5:5" s="45" customFormat="1" x14ac:dyDescent="0.25">
      <c r="E1208" s="66"/>
    </row>
    <row r="1209" spans="5:5" s="45" customFormat="1" x14ac:dyDescent="0.25">
      <c r="E1209" s="66"/>
    </row>
    <row r="1210" spans="5:5" s="45" customFormat="1" x14ac:dyDescent="0.25">
      <c r="E1210" s="66"/>
    </row>
    <row r="1211" spans="5:5" s="45" customFormat="1" x14ac:dyDescent="0.25">
      <c r="E1211" s="66"/>
    </row>
    <row r="1212" spans="5:5" s="45" customFormat="1" x14ac:dyDescent="0.25">
      <c r="E1212" s="66"/>
    </row>
    <row r="1213" spans="5:5" s="45" customFormat="1" x14ac:dyDescent="0.25">
      <c r="E1213" s="66"/>
    </row>
    <row r="1214" spans="5:5" s="45" customFormat="1" x14ac:dyDescent="0.25">
      <c r="E1214" s="66"/>
    </row>
    <row r="1215" spans="5:5" s="45" customFormat="1" x14ac:dyDescent="0.25">
      <c r="E1215" s="66"/>
    </row>
    <row r="1216" spans="5:5" s="45" customFormat="1" x14ac:dyDescent="0.25">
      <c r="E1216" s="66"/>
    </row>
    <row r="1217" spans="5:5" s="45" customFormat="1" x14ac:dyDescent="0.25">
      <c r="E1217" s="66"/>
    </row>
    <row r="1218" spans="5:5" s="45" customFormat="1" x14ac:dyDescent="0.25">
      <c r="E1218" s="66"/>
    </row>
    <row r="1219" spans="5:5" s="45" customFormat="1" x14ac:dyDescent="0.25">
      <c r="E1219" s="66"/>
    </row>
    <row r="1220" spans="5:5" s="45" customFormat="1" x14ac:dyDescent="0.25">
      <c r="E1220" s="66"/>
    </row>
    <row r="1221" spans="5:5" s="45" customFormat="1" x14ac:dyDescent="0.25">
      <c r="E1221" s="66"/>
    </row>
    <row r="1222" spans="5:5" s="45" customFormat="1" x14ac:dyDescent="0.25">
      <c r="E1222" s="66"/>
    </row>
    <row r="1223" spans="5:5" s="45" customFormat="1" x14ac:dyDescent="0.25">
      <c r="E1223" s="66"/>
    </row>
    <row r="1224" spans="5:5" s="45" customFormat="1" x14ac:dyDescent="0.25">
      <c r="E1224" s="66"/>
    </row>
    <row r="1225" spans="5:5" s="45" customFormat="1" x14ac:dyDescent="0.25">
      <c r="E1225" s="66"/>
    </row>
    <row r="1226" spans="5:5" s="45" customFormat="1" x14ac:dyDescent="0.25">
      <c r="E1226" s="66"/>
    </row>
    <row r="1227" spans="5:5" s="45" customFormat="1" x14ac:dyDescent="0.25">
      <c r="E1227" s="66"/>
    </row>
    <row r="1228" spans="5:5" s="45" customFormat="1" x14ac:dyDescent="0.25">
      <c r="E1228" s="66"/>
    </row>
    <row r="1229" spans="5:5" s="45" customFormat="1" x14ac:dyDescent="0.25">
      <c r="E1229" s="66"/>
    </row>
    <row r="1230" spans="5:5" s="45" customFormat="1" x14ac:dyDescent="0.25">
      <c r="E1230" s="66"/>
    </row>
    <row r="1231" spans="5:5" s="45" customFormat="1" x14ac:dyDescent="0.25">
      <c r="E1231" s="66"/>
    </row>
    <row r="1232" spans="5:5" s="45" customFormat="1" x14ac:dyDescent="0.25">
      <c r="E1232" s="66"/>
    </row>
    <row r="1233" spans="5:5" s="45" customFormat="1" x14ac:dyDescent="0.25">
      <c r="E1233" s="66"/>
    </row>
    <row r="1234" spans="5:5" s="45" customFormat="1" x14ac:dyDescent="0.25">
      <c r="E1234" s="66"/>
    </row>
    <row r="1235" spans="5:5" s="45" customFormat="1" x14ac:dyDescent="0.25">
      <c r="E1235" s="66"/>
    </row>
    <row r="1236" spans="5:5" s="45" customFormat="1" x14ac:dyDescent="0.25">
      <c r="E1236" s="66"/>
    </row>
    <row r="1237" spans="5:5" s="45" customFormat="1" x14ac:dyDescent="0.25">
      <c r="E1237" s="66"/>
    </row>
    <row r="1238" spans="5:5" s="45" customFormat="1" x14ac:dyDescent="0.25">
      <c r="E1238" s="66"/>
    </row>
    <row r="1239" spans="5:5" s="45" customFormat="1" x14ac:dyDescent="0.25">
      <c r="E1239" s="66"/>
    </row>
    <row r="1240" spans="5:5" s="45" customFormat="1" x14ac:dyDescent="0.25">
      <c r="E1240" s="66"/>
    </row>
    <row r="1241" spans="5:5" s="45" customFormat="1" x14ac:dyDescent="0.25">
      <c r="E1241" s="66"/>
    </row>
    <row r="1242" spans="5:5" s="45" customFormat="1" x14ac:dyDescent="0.25">
      <c r="E1242" s="66"/>
    </row>
    <row r="1243" spans="5:5" s="45" customFormat="1" x14ac:dyDescent="0.25">
      <c r="E1243" s="66"/>
    </row>
    <row r="1244" spans="5:5" s="45" customFormat="1" x14ac:dyDescent="0.25">
      <c r="E1244" s="66"/>
    </row>
    <row r="1245" spans="5:5" s="45" customFormat="1" x14ac:dyDescent="0.25">
      <c r="E1245" s="66"/>
    </row>
    <row r="1246" spans="5:5" s="45" customFormat="1" x14ac:dyDescent="0.25">
      <c r="E1246" s="66"/>
    </row>
    <row r="1247" spans="5:5" s="45" customFormat="1" x14ac:dyDescent="0.25">
      <c r="E1247" s="66"/>
    </row>
    <row r="1248" spans="5:5" s="45" customFormat="1" x14ac:dyDescent="0.25">
      <c r="E1248" s="66"/>
    </row>
    <row r="1249" spans="5:5" s="45" customFormat="1" x14ac:dyDescent="0.25">
      <c r="E1249" s="66"/>
    </row>
    <row r="1250" spans="5:5" s="45" customFormat="1" x14ac:dyDescent="0.25">
      <c r="E1250" s="66"/>
    </row>
    <row r="1251" spans="5:5" s="45" customFormat="1" x14ac:dyDescent="0.25">
      <c r="E1251" s="66"/>
    </row>
    <row r="1252" spans="5:5" s="45" customFormat="1" x14ac:dyDescent="0.25">
      <c r="E1252" s="66"/>
    </row>
    <row r="1253" spans="5:5" s="45" customFormat="1" x14ac:dyDescent="0.25">
      <c r="E1253" s="66"/>
    </row>
    <row r="1254" spans="5:5" s="45" customFormat="1" x14ac:dyDescent="0.25">
      <c r="E1254" s="66"/>
    </row>
    <row r="1255" spans="5:5" s="45" customFormat="1" x14ac:dyDescent="0.25">
      <c r="E1255" s="66"/>
    </row>
    <row r="1256" spans="5:5" s="45" customFormat="1" x14ac:dyDescent="0.25">
      <c r="E1256" s="66"/>
    </row>
    <row r="1257" spans="5:5" s="45" customFormat="1" x14ac:dyDescent="0.25">
      <c r="E1257" s="66"/>
    </row>
    <row r="1258" spans="5:5" s="45" customFormat="1" x14ac:dyDescent="0.25">
      <c r="E1258" s="66"/>
    </row>
    <row r="1259" spans="5:5" s="45" customFormat="1" x14ac:dyDescent="0.25">
      <c r="E1259" s="66"/>
    </row>
    <row r="1260" spans="5:5" s="45" customFormat="1" x14ac:dyDescent="0.25">
      <c r="E1260" s="66"/>
    </row>
    <row r="1261" spans="5:5" s="45" customFormat="1" x14ac:dyDescent="0.25">
      <c r="E1261" s="66"/>
    </row>
    <row r="1262" spans="5:5" s="45" customFormat="1" x14ac:dyDescent="0.25">
      <c r="E1262" s="66"/>
    </row>
    <row r="1263" spans="5:5" s="45" customFormat="1" x14ac:dyDescent="0.25">
      <c r="E1263" s="66"/>
    </row>
    <row r="1264" spans="5:5" s="45" customFormat="1" x14ac:dyDescent="0.25">
      <c r="E1264" s="66"/>
    </row>
    <row r="1265" spans="5:5" s="45" customFormat="1" x14ac:dyDescent="0.25">
      <c r="E1265" s="66"/>
    </row>
    <row r="1266" spans="5:5" s="45" customFormat="1" x14ac:dyDescent="0.25">
      <c r="E1266" s="66"/>
    </row>
    <row r="1267" spans="5:5" s="45" customFormat="1" x14ac:dyDescent="0.25">
      <c r="E1267" s="66"/>
    </row>
    <row r="1268" spans="5:5" s="45" customFormat="1" x14ac:dyDescent="0.25">
      <c r="E1268" s="66"/>
    </row>
    <row r="1269" spans="5:5" s="45" customFormat="1" x14ac:dyDescent="0.25">
      <c r="E1269" s="66"/>
    </row>
    <row r="1270" spans="5:5" s="45" customFormat="1" x14ac:dyDescent="0.25">
      <c r="E1270" s="66"/>
    </row>
    <row r="1271" spans="5:5" s="45" customFormat="1" x14ac:dyDescent="0.25">
      <c r="E1271" s="66"/>
    </row>
    <row r="1272" spans="5:5" s="45" customFormat="1" x14ac:dyDescent="0.25">
      <c r="E1272" s="66"/>
    </row>
    <row r="1273" spans="5:5" s="45" customFormat="1" x14ac:dyDescent="0.25">
      <c r="E1273" s="66"/>
    </row>
    <row r="1274" spans="5:5" s="45" customFormat="1" x14ac:dyDescent="0.25">
      <c r="E1274" s="66"/>
    </row>
    <row r="1275" spans="5:5" s="45" customFormat="1" x14ac:dyDescent="0.25">
      <c r="E1275" s="66"/>
    </row>
    <row r="1276" spans="5:5" s="45" customFormat="1" x14ac:dyDescent="0.25">
      <c r="E1276" s="66"/>
    </row>
    <row r="1277" spans="5:5" s="45" customFormat="1" x14ac:dyDescent="0.25">
      <c r="E1277" s="66"/>
    </row>
    <row r="1278" spans="5:5" s="45" customFormat="1" x14ac:dyDescent="0.25">
      <c r="E1278" s="66"/>
    </row>
    <row r="1279" spans="5:5" s="45" customFormat="1" x14ac:dyDescent="0.25">
      <c r="E1279" s="66"/>
    </row>
    <row r="1280" spans="5:5" s="45" customFormat="1" x14ac:dyDescent="0.25">
      <c r="E1280" s="66"/>
    </row>
    <row r="1281" spans="5:5" s="45" customFormat="1" x14ac:dyDescent="0.25">
      <c r="E1281" s="66"/>
    </row>
    <row r="1282" spans="5:5" s="45" customFormat="1" x14ac:dyDescent="0.25">
      <c r="E1282" s="66"/>
    </row>
    <row r="1283" spans="5:5" s="45" customFormat="1" x14ac:dyDescent="0.25">
      <c r="E1283" s="66"/>
    </row>
    <row r="1284" spans="5:5" s="45" customFormat="1" x14ac:dyDescent="0.25">
      <c r="E1284" s="66"/>
    </row>
    <row r="1285" spans="5:5" s="45" customFormat="1" x14ac:dyDescent="0.25">
      <c r="E1285" s="66"/>
    </row>
    <row r="1286" spans="5:5" s="45" customFormat="1" x14ac:dyDescent="0.25">
      <c r="E1286" s="66"/>
    </row>
    <row r="1287" spans="5:5" s="45" customFormat="1" x14ac:dyDescent="0.25">
      <c r="E1287" s="66"/>
    </row>
    <row r="1288" spans="5:5" s="45" customFormat="1" x14ac:dyDescent="0.25">
      <c r="E1288" s="66"/>
    </row>
    <row r="1289" spans="5:5" s="45" customFormat="1" x14ac:dyDescent="0.25">
      <c r="E1289" s="66"/>
    </row>
    <row r="1290" spans="5:5" s="45" customFormat="1" x14ac:dyDescent="0.25">
      <c r="E1290" s="66"/>
    </row>
    <row r="1291" spans="5:5" s="45" customFormat="1" x14ac:dyDescent="0.25">
      <c r="E1291" s="66"/>
    </row>
    <row r="1292" spans="5:5" s="45" customFormat="1" x14ac:dyDescent="0.25">
      <c r="E1292" s="66"/>
    </row>
    <row r="1293" spans="5:5" s="45" customFormat="1" x14ac:dyDescent="0.25">
      <c r="E1293" s="66"/>
    </row>
    <row r="1294" spans="5:5" s="45" customFormat="1" x14ac:dyDescent="0.25">
      <c r="E1294" s="66"/>
    </row>
    <row r="1295" spans="5:5" s="45" customFormat="1" x14ac:dyDescent="0.25">
      <c r="E1295" s="66"/>
    </row>
    <row r="1296" spans="5:5" s="45" customFormat="1" x14ac:dyDescent="0.25">
      <c r="E1296" s="66"/>
    </row>
    <row r="1297" spans="5:5" s="45" customFormat="1" x14ac:dyDescent="0.25">
      <c r="E1297" s="66"/>
    </row>
    <row r="1298" spans="5:5" s="45" customFormat="1" x14ac:dyDescent="0.25">
      <c r="E1298" s="66"/>
    </row>
    <row r="1299" spans="5:5" s="45" customFormat="1" x14ac:dyDescent="0.25">
      <c r="E1299" s="66"/>
    </row>
    <row r="1300" spans="5:5" s="45" customFormat="1" x14ac:dyDescent="0.25">
      <c r="E1300" s="66"/>
    </row>
    <row r="1301" spans="5:5" s="45" customFormat="1" x14ac:dyDescent="0.25">
      <c r="E1301" s="66"/>
    </row>
    <row r="1302" spans="5:5" s="45" customFormat="1" x14ac:dyDescent="0.25">
      <c r="E1302" s="66"/>
    </row>
    <row r="1303" spans="5:5" s="45" customFormat="1" x14ac:dyDescent="0.25">
      <c r="E1303" s="66"/>
    </row>
    <row r="1304" spans="5:5" s="45" customFormat="1" x14ac:dyDescent="0.25">
      <c r="E1304" s="66"/>
    </row>
    <row r="1305" spans="5:5" s="45" customFormat="1" x14ac:dyDescent="0.25">
      <c r="E1305" s="66"/>
    </row>
    <row r="1306" spans="5:5" s="45" customFormat="1" x14ac:dyDescent="0.25">
      <c r="E1306" s="66"/>
    </row>
    <row r="1307" spans="5:5" s="45" customFormat="1" x14ac:dyDescent="0.25">
      <c r="E1307" s="66"/>
    </row>
    <row r="1308" spans="5:5" s="45" customFormat="1" x14ac:dyDescent="0.25">
      <c r="E1308" s="66"/>
    </row>
    <row r="1309" spans="5:5" s="45" customFormat="1" x14ac:dyDescent="0.25">
      <c r="E1309" s="66"/>
    </row>
    <row r="1310" spans="5:5" s="45" customFormat="1" x14ac:dyDescent="0.25">
      <c r="E1310" s="66"/>
    </row>
    <row r="1311" spans="5:5" s="45" customFormat="1" x14ac:dyDescent="0.25">
      <c r="E1311" s="66"/>
    </row>
    <row r="1312" spans="5:5" s="45" customFormat="1" x14ac:dyDescent="0.25">
      <c r="E1312" s="66"/>
    </row>
    <row r="1313" spans="5:5" s="45" customFormat="1" x14ac:dyDescent="0.25">
      <c r="E1313" s="66"/>
    </row>
    <row r="1314" spans="5:5" s="45" customFormat="1" x14ac:dyDescent="0.25">
      <c r="E1314" s="66"/>
    </row>
    <row r="1315" spans="5:5" s="45" customFormat="1" x14ac:dyDescent="0.25">
      <c r="E1315" s="66"/>
    </row>
    <row r="1316" spans="5:5" s="45" customFormat="1" x14ac:dyDescent="0.25">
      <c r="E1316" s="66"/>
    </row>
    <row r="1317" spans="5:5" s="45" customFormat="1" x14ac:dyDescent="0.25">
      <c r="E1317" s="66"/>
    </row>
    <row r="1318" spans="5:5" s="45" customFormat="1" x14ac:dyDescent="0.25">
      <c r="E1318" s="66"/>
    </row>
    <row r="1319" spans="5:5" s="45" customFormat="1" x14ac:dyDescent="0.25">
      <c r="E1319" s="66"/>
    </row>
    <row r="1320" spans="5:5" s="45" customFormat="1" x14ac:dyDescent="0.25">
      <c r="E1320" s="66"/>
    </row>
    <row r="1321" spans="5:5" s="45" customFormat="1" x14ac:dyDescent="0.25">
      <c r="E1321" s="66"/>
    </row>
    <row r="1322" spans="5:5" s="45" customFormat="1" x14ac:dyDescent="0.25">
      <c r="E1322" s="66"/>
    </row>
    <row r="1323" spans="5:5" s="45" customFormat="1" x14ac:dyDescent="0.25">
      <c r="E1323" s="66"/>
    </row>
    <row r="1324" spans="5:5" s="45" customFormat="1" x14ac:dyDescent="0.25">
      <c r="E1324" s="66"/>
    </row>
  </sheetData>
  <sheetProtection selectLockedCells="1"/>
  <phoneticPr fontId="0" type="noConversion"/>
  <pageMargins left="0.75" right="0.75" top="1" bottom="1" header="0.5" footer="0.5"/>
  <pageSetup scale="6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21"/>
  <sheetViews>
    <sheetView zoomScale="110" zoomScaleNormal="110" workbookViewId="0">
      <selection activeCell="G5" sqref="G5"/>
    </sheetView>
  </sheetViews>
  <sheetFormatPr defaultColWidth="8.69921875" defaultRowHeight="12.75" x14ac:dyDescent="0.25"/>
  <cols>
    <col min="1" max="1" width="3.8984375" style="61" customWidth="1"/>
    <col min="2" max="2" width="37.5" style="60" customWidth="1"/>
    <col min="3" max="5" width="11.5" style="60" customWidth="1"/>
    <col min="6" max="6" width="3.5" style="53" customWidth="1"/>
    <col min="7" max="98" width="8.69921875" style="60"/>
    <col min="99" max="16384" width="8.69921875" style="61"/>
  </cols>
  <sheetData>
    <row r="1" spans="1:98" s="54" customForma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row>
    <row r="2" spans="1:98" s="54" customFormat="1" x14ac:dyDescent="0.25">
      <c r="A2" s="53"/>
      <c r="B2" s="53"/>
      <c r="C2" s="55" t="s">
        <v>65</v>
      </c>
      <c r="D2" s="56" t="s">
        <v>3</v>
      </c>
      <c r="E2" s="56" t="s">
        <v>3</v>
      </c>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row>
    <row r="3" spans="1:98" s="59" customFormat="1" ht="14.55" customHeight="1" x14ac:dyDescent="0.25">
      <c r="A3" s="57"/>
      <c r="B3" s="93" t="s">
        <v>63</v>
      </c>
      <c r="C3" s="94" t="str">
        <f>'Data Entry'!B1</f>
        <v>FYE 2011</v>
      </c>
      <c r="D3" s="94" t="str">
        <f>'Data Entry'!C1</f>
        <v>FYE 2012</v>
      </c>
      <c r="E3" s="94" t="str">
        <f>'Data Entry'!D1</f>
        <v>FYE 2013</v>
      </c>
      <c r="F3" s="57"/>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row>
    <row r="4" spans="1:98" x14ac:dyDescent="0.25">
      <c r="A4" s="53"/>
      <c r="B4" s="85" t="s">
        <v>45</v>
      </c>
      <c r="C4" s="15">
        <f>'Data Entry'!B12</f>
        <v>6396150</v>
      </c>
      <c r="D4" s="15">
        <f>'Data Entry'!C12</f>
        <v>5981145</v>
      </c>
      <c r="E4" s="15">
        <f>'Data Entry'!D12</f>
        <v>6396453</v>
      </c>
    </row>
    <row r="5" spans="1:98" x14ac:dyDescent="0.25">
      <c r="A5" s="53"/>
      <c r="B5" s="85" t="s">
        <v>39</v>
      </c>
      <c r="C5" s="16">
        <f>('Data Entry'!B13)+('Data Entry'!B14)</f>
        <v>1398605</v>
      </c>
      <c r="D5" s="16">
        <f>('Data Entry'!C13)+('Data Entry'!C14)</f>
        <v>1263992</v>
      </c>
      <c r="E5" s="16">
        <f>('Data Entry'!D13)+('Data Entry'!D14)</f>
        <v>1250375</v>
      </c>
    </row>
    <row r="6" spans="1:98" x14ac:dyDescent="0.25">
      <c r="A6" s="53"/>
      <c r="B6" s="86" t="s">
        <v>7</v>
      </c>
      <c r="C6" s="17">
        <f>'Data Entry'!B15</f>
        <v>7794755</v>
      </c>
      <c r="D6" s="17">
        <f>'Data Entry'!C15</f>
        <v>7245137</v>
      </c>
      <c r="E6" s="17">
        <f>'Data Entry'!D15</f>
        <v>7646828</v>
      </c>
    </row>
    <row r="7" spans="1:98" x14ac:dyDescent="0.25">
      <c r="A7" s="53"/>
      <c r="B7" s="86" t="s">
        <v>8</v>
      </c>
      <c r="C7" s="18">
        <f>'Data Entry'!B27</f>
        <v>7829890</v>
      </c>
      <c r="D7" s="18">
        <f>'Data Entry'!C27</f>
        <v>7383496</v>
      </c>
      <c r="E7" s="18">
        <f>'Data Entry'!D27</f>
        <v>7575902</v>
      </c>
    </row>
    <row r="8" spans="1:98" s="62" customFormat="1" x14ac:dyDescent="0.25">
      <c r="A8" s="53"/>
      <c r="B8" s="87" t="s">
        <v>73</v>
      </c>
      <c r="C8" s="18">
        <f>'Data Entry'!B28</f>
        <v>-35135</v>
      </c>
      <c r="D8" s="18">
        <f>'Data Entry'!C28</f>
        <v>-138359</v>
      </c>
      <c r="E8" s="18">
        <f>'Data Entry'!D28</f>
        <v>70926</v>
      </c>
      <c r="F8" s="53"/>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row>
    <row r="9" spans="1:98" x14ac:dyDescent="0.25">
      <c r="A9" s="53"/>
      <c r="B9" s="86" t="s">
        <v>46</v>
      </c>
      <c r="C9" s="19">
        <f>'Data Entry'!B50</f>
        <v>4629022</v>
      </c>
      <c r="D9" s="19">
        <f>'Data Entry'!C50</f>
        <v>4993219</v>
      </c>
      <c r="E9" s="19">
        <f>'Data Entry'!D50</f>
        <v>5204640</v>
      </c>
    </row>
    <row r="10" spans="1:98" x14ac:dyDescent="0.25">
      <c r="A10" s="53"/>
      <c r="B10" s="86" t="s">
        <v>9</v>
      </c>
      <c r="C10" s="19">
        <f>'Data Entry'!B65</f>
        <v>849713</v>
      </c>
      <c r="D10" s="19">
        <f>'Data Entry'!C65</f>
        <v>1277527</v>
      </c>
      <c r="E10" s="19">
        <f>'Data Entry'!D65</f>
        <v>1317800</v>
      </c>
    </row>
    <row r="11" spans="1:98" s="62" customFormat="1" x14ac:dyDescent="0.25">
      <c r="A11" s="53"/>
      <c r="B11" s="87" t="s">
        <v>10</v>
      </c>
      <c r="C11" s="18">
        <f>'Data Entry'!B70</f>
        <v>3779309</v>
      </c>
      <c r="D11" s="18">
        <f>'Data Entry'!C70</f>
        <v>3715692</v>
      </c>
      <c r="E11" s="18">
        <f>'Data Entry'!D70</f>
        <v>3886840</v>
      </c>
      <c r="F11" s="53"/>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row>
    <row r="12" spans="1:98" x14ac:dyDescent="0.25">
      <c r="A12" s="53"/>
      <c r="B12" s="86" t="s">
        <v>71</v>
      </c>
      <c r="C12" s="1">
        <f>'Data Entry'!B73</f>
        <v>-4.5075181965308726E-3</v>
      </c>
      <c r="D12" s="1">
        <f>'Data Entry'!C73</f>
        <v>-1.9096809349498842E-2</v>
      </c>
      <c r="E12" s="1">
        <f>'Data Entry'!D73</f>
        <v>9.2752184304393925E-3</v>
      </c>
    </row>
    <row r="13" spans="1:98" x14ac:dyDescent="0.25">
      <c r="A13" s="53"/>
      <c r="B13" s="88" t="s">
        <v>72</v>
      </c>
      <c r="C13" s="2">
        <f>'Data Entry'!B74</f>
        <v>3.0692468409918239</v>
      </c>
      <c r="D13" s="2">
        <f>'Data Entry'!C74</f>
        <v>2.3096792946264326</v>
      </c>
      <c r="E13" s="2">
        <f>'Data Entry'!D74</f>
        <v>2.2835269340905411</v>
      </c>
    </row>
    <row r="14" spans="1:98" x14ac:dyDescent="0.25">
      <c r="A14" s="53"/>
      <c r="B14" s="89" t="s">
        <v>44</v>
      </c>
      <c r="C14" s="70">
        <f>'Data Entry'!B75</f>
        <v>1737141</v>
      </c>
      <c r="D14" s="70">
        <f>'Data Entry'!C75</f>
        <v>1631089</v>
      </c>
      <c r="E14" s="70">
        <f>'Data Entry'!D75</f>
        <v>1657109</v>
      </c>
    </row>
    <row r="15" spans="1:98" x14ac:dyDescent="0.25">
      <c r="A15" s="53"/>
      <c r="B15" s="91" t="s">
        <v>43</v>
      </c>
      <c r="C15" s="92">
        <f>'Data Entry'!B76</f>
        <v>2189100</v>
      </c>
      <c r="D15" s="92">
        <f>'Data Entry'!C76</f>
        <v>2208238</v>
      </c>
      <c r="E15" s="92">
        <f>'Data Entry'!D76</f>
        <v>2530532</v>
      </c>
    </row>
    <row r="16" spans="1:98" s="60" customFormat="1" x14ac:dyDescent="0.25">
      <c r="A16" s="53"/>
      <c r="B16" s="48" t="str">
        <f>'Data Entry'!A78</f>
        <v>Agency Total Clients #</v>
      </c>
      <c r="C16" s="48">
        <f>'Data Entry'!B78</f>
        <v>0</v>
      </c>
      <c r="D16" s="48">
        <f>'Data Entry'!C78</f>
        <v>0</v>
      </c>
      <c r="E16" s="48">
        <f>'Data Entry'!D78</f>
        <v>1200</v>
      </c>
      <c r="F16" s="53"/>
    </row>
    <row r="17" spans="1:98" s="60" customFormat="1" x14ac:dyDescent="0.25">
      <c r="A17" s="53"/>
      <c r="B17" s="48" t="str">
        <f>'Data Entry'!A79</f>
        <v xml:space="preserve">Group Homes Total Clients # </v>
      </c>
      <c r="C17" s="48">
        <f>'Data Entry'!B79</f>
        <v>0</v>
      </c>
      <c r="D17" s="48">
        <f>'Data Entry'!C79</f>
        <v>0</v>
      </c>
      <c r="E17" s="48">
        <f>'Data Entry'!D79</f>
        <v>75</v>
      </c>
      <c r="F17" s="53"/>
    </row>
    <row r="18" spans="1:98" s="60" customFormat="1" x14ac:dyDescent="0.25">
      <c r="A18" s="53"/>
      <c r="B18" s="48" t="str">
        <f>'Data Entry'!A80</f>
        <v xml:space="preserve">Foster Care Total Clients # </v>
      </c>
      <c r="C18" s="48">
        <f>'Data Entry'!B80</f>
        <v>0</v>
      </c>
      <c r="D18" s="48">
        <f>'Data Entry'!C80</f>
        <v>0</v>
      </c>
      <c r="E18" s="48">
        <f>'Data Entry'!D80</f>
        <v>25</v>
      </c>
      <c r="F18" s="53"/>
    </row>
    <row r="19" spans="1:98" s="60" customFormat="1" x14ac:dyDescent="0.25">
      <c r="A19" s="53"/>
      <c r="B19" s="48" t="str">
        <f>'Data Entry'!A81</f>
        <v>Family Based Services Total Clients #</v>
      </c>
      <c r="C19" s="48">
        <f>'Data Entry'!B81</f>
        <v>0</v>
      </c>
      <c r="D19" s="48">
        <f>'Data Entry'!C81</f>
        <v>0</v>
      </c>
      <c r="E19" s="48">
        <f>'Data Entry'!D81</f>
        <v>250</v>
      </c>
      <c r="F19" s="53"/>
    </row>
    <row r="20" spans="1:98" s="60" customFormat="1" x14ac:dyDescent="0.25">
      <c r="A20" s="53"/>
      <c r="B20" s="48" t="str">
        <f>'Data Entry'!A82</f>
        <v xml:space="preserve">Day Care Total Clients # </v>
      </c>
      <c r="C20" s="48">
        <f>'Data Entry'!B82</f>
        <v>0</v>
      </c>
      <c r="D20" s="48">
        <f>'Data Entry'!C82</f>
        <v>0</v>
      </c>
      <c r="E20" s="48">
        <f>'Data Entry'!D82</f>
        <v>850</v>
      </c>
      <c r="F20" s="53"/>
    </row>
    <row r="21" spans="1:98" s="54" customFormat="1" x14ac:dyDescent="0.25">
      <c r="A21" s="53"/>
      <c r="B21" s="90"/>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row>
  </sheetData>
  <sheetProtection selectLockedCells="1"/>
  <phoneticPr fontId="0" type="noConversion"/>
  <pageMargins left="0.75" right="0.75" top="1" bottom="1" header="0.5" footer="0.5"/>
  <pageSetup scale="76" orientation="landscape" horizontalDpi="4294967294" verticalDpi="1200" r:id="rId1"/>
  <headerFooter alignWithMargins="0"/>
  <ignoredErrors>
    <ignoredError sqref="C6:E11" evalError="1" unlockedFormula="1"/>
    <ignoredError sqref="C12:E14 C15:E1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Entry</vt:lpstr>
      <vt:lpstr>Report</vt:lpstr>
      <vt:lpstr>'Data Entry'!Print_Area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Light</dc:creator>
  <cp:lastModifiedBy>Mark</cp:lastModifiedBy>
  <cp:lastPrinted>2013-02-21T19:54:22Z</cp:lastPrinted>
  <dcterms:created xsi:type="dcterms:W3CDTF">2008-06-27T01:01:26Z</dcterms:created>
  <dcterms:modified xsi:type="dcterms:W3CDTF">2016-12-28T18:31:01Z</dcterms:modified>
</cp:coreProperties>
</file>